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EADME" sheetId="1" state="visible" r:id="rId1"/>
    <sheet name="Relationships" sheetId="2" state="visible" r:id="rId2"/>
    <sheet name="Cities Map" sheetId="3" state="visible" r:id="rId3"/>
    <sheet name="Pipeline" sheetId="4" state="visible" r:id="rId4"/>
    <sheet name="Action Log" sheetId="5" state="visible" r:id="rId5"/>
    <sheet name="Reference" sheetId="6" state="visible" r:id="rId6"/>
  </sheets>
  <definedNames/>
  <calcPr calcId="124519" fullCalcOnLoad="1"/>
</workbook>
</file>

<file path=xl/styles.xml><?xml version="1.0" encoding="utf-8"?>
<styleSheet xmlns="http://schemas.openxmlformats.org/spreadsheetml/2006/main">
  <numFmts count="3">
    <numFmt numFmtId="164" formatCode="yyyy-mm-dd"/>
    <numFmt numFmtId="165" formatCode="&quot;$&quot;#,##0"/>
    <numFmt numFmtId="166" formatCode="0.0"/>
  </numFmts>
  <fonts count="13">
    <font>
      <name val="Calibri"/>
      <family val="2"/>
      <color theme="1"/>
      <sz val="11"/>
      <scheme val="minor"/>
    </font>
    <font>
      <name val="Arial"/>
      <b val="1"/>
      <color rgb="00A55A3A"/>
      <sz val="8"/>
    </font>
    <font>
      <name val="Arial"/>
      <b val="1"/>
      <color rgb="004A0404"/>
      <sz val="20"/>
    </font>
    <font>
      <name val="Georgia"/>
      <i val="1"/>
      <color rgb="00A55A3A"/>
      <sz val="12"/>
    </font>
    <font>
      <name val="Arial"/>
      <b val="1"/>
      <color rgb="004A0404"/>
      <sz val="12"/>
    </font>
    <font>
      <name val="Arial"/>
      <color rgb="001A0808"/>
      <sz val="10"/>
    </font>
    <font>
      <name val="Georgia"/>
      <i val="1"/>
      <color rgb="00B8892D"/>
      <sz val="14"/>
    </font>
    <font>
      <name val="Arial"/>
      <b val="1"/>
      <color rgb="00FBF4EA"/>
      <sz val="10"/>
    </font>
    <font>
      <name val="Arial"/>
      <b val="1"/>
      <color rgb="001A0808"/>
      <sz val="10"/>
    </font>
    <font>
      <name val="Georgia"/>
      <i val="1"/>
      <color rgb="001A0808"/>
      <sz val="10"/>
    </font>
    <font>
      <name val="Arial"/>
      <b val="1"/>
      <color rgb="004A0404"/>
      <sz val="11"/>
    </font>
    <font>
      <name val="Arial"/>
      <b val="1"/>
      <color rgb="00A55A3A"/>
      <sz val="16"/>
    </font>
    <font>
      <name val="Arial"/>
      <b val="1"/>
      <color rgb="004A0404"/>
      <sz val="16"/>
    </font>
  </fonts>
  <fills count="10">
    <fill>
      <patternFill/>
    </fill>
    <fill>
      <patternFill patternType="gray125"/>
    </fill>
    <fill>
      <patternFill patternType="solid">
        <fgColor rgb="004A0404"/>
        <bgColor rgb="004A0404"/>
      </patternFill>
    </fill>
    <fill>
      <patternFill patternType="solid">
        <fgColor rgb="00B8892D"/>
        <bgColor rgb="00B8892D"/>
      </patternFill>
    </fill>
    <fill>
      <patternFill patternType="solid">
        <fgColor rgb="00EFE2D4"/>
        <bgColor rgb="00EFE2D4"/>
      </patternFill>
    </fill>
    <fill>
      <patternFill patternType="solid">
        <fgColor rgb="00A55A3A"/>
        <bgColor rgb="00A55A3A"/>
      </patternFill>
    </fill>
    <fill>
      <patternFill patternType="solid">
        <fgColor rgb="009FA58D"/>
        <bgColor rgb="009FA58D"/>
      </patternFill>
    </fill>
    <fill>
      <patternFill patternType="solid">
        <fgColor rgb="00D9C28C"/>
        <bgColor rgb="00D9C28C"/>
      </patternFill>
    </fill>
    <fill>
      <patternFill patternType="solid">
        <fgColor rgb="00C7B59B"/>
        <bgColor rgb="00C7B59B"/>
      </patternFill>
    </fill>
    <fill>
      <patternFill patternType="solid">
        <fgColor rgb="00A89B86"/>
        <bgColor rgb="00A89B86"/>
      </patternFill>
    </fill>
  </fills>
  <borders count="3">
    <border>
      <left/>
      <right/>
      <top/>
      <bottom/>
      <diagonal/>
    </border>
    <border>
      <bottom style="medium">
        <color rgb="00B8892D"/>
      </bottom>
    </border>
    <border>
      <left style="thin">
        <color rgb="00E0D5C5"/>
      </left>
      <right style="thin">
        <color rgb="00E0D5C5"/>
      </right>
      <top style="thin">
        <color rgb="00E0D5C5"/>
      </top>
      <bottom style="thin">
        <color rgb="00E0D5C5"/>
      </bottom>
    </border>
  </borders>
  <cellStyleXfs count="1">
    <xf numFmtId="0" fontId="0" fillId="0" borderId="0"/>
  </cellStyleXfs>
  <cellXfs count="35">
    <xf numFmtId="0" fontId="0" fillId="0" borderId="0" pivotButton="0" quotePrefix="0" xfId="0"/>
    <xf numFmtId="0" fontId="0" fillId="2"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applyAlignment="1" pivotButton="0" quotePrefix="0" xfId="0">
      <alignment horizontal="left" vertical="center"/>
    </xf>
    <xf numFmtId="0" fontId="5" fillId="0" borderId="0" applyAlignment="1" pivotButton="0" quotePrefix="0" xfId="0">
      <alignment horizontal="left" vertical="top" wrapText="1"/>
    </xf>
    <xf numFmtId="0" fontId="6" fillId="0" borderId="0" applyAlignment="1" pivotButton="0" quotePrefix="0" xfId="0">
      <alignment horizontal="left" vertical="center"/>
    </xf>
    <xf numFmtId="0" fontId="7" fillId="2" borderId="1" applyAlignment="1" pivotButton="0" quotePrefix="0" xfId="0">
      <alignment horizontal="center" vertical="center" wrapText="1"/>
    </xf>
    <xf numFmtId="0" fontId="5" fillId="0" borderId="2" applyAlignment="1" pivotButton="0" quotePrefix="0" xfId="0">
      <alignment horizontal="center" vertical="center" wrapText="1"/>
    </xf>
    <xf numFmtId="0" fontId="0" fillId="0" borderId="2" pivotButton="0" quotePrefix="0" xfId="0"/>
    <xf numFmtId="164" fontId="0" fillId="0" borderId="2" pivotButton="0" quotePrefix="0" xfId="0"/>
    <xf numFmtId="165" fontId="0" fillId="0" borderId="2" pivotButton="0" quotePrefix="0" xfId="0"/>
    <xf numFmtId="164" fontId="5" fillId="0" borderId="2" pivotButton="0" quotePrefix="0" xfId="0"/>
    <xf numFmtId="0" fontId="1" fillId="0" borderId="0" applyAlignment="1" pivotButton="0" quotePrefix="0" xfId="0">
      <alignment horizontal="left" vertical="center"/>
    </xf>
    <xf numFmtId="0" fontId="2" fillId="0" borderId="0" applyAlignment="1" pivotButton="0" quotePrefix="0" xfId="0">
      <alignment horizontal="left" vertical="center"/>
    </xf>
    <xf numFmtId="165" fontId="2" fillId="0" borderId="0" applyAlignment="1" pivotButton="0" quotePrefix="0" xfId="0">
      <alignment horizontal="left" vertical="center"/>
    </xf>
    <xf numFmtId="0" fontId="8" fillId="0" borderId="2" applyAlignment="1" pivotButton="0" quotePrefix="0" xfId="0">
      <alignment horizontal="left" vertical="center"/>
    </xf>
    <xf numFmtId="165" fontId="5"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10" fillId="3" borderId="2" applyAlignment="1" pivotButton="0" quotePrefix="0" xfId="0">
      <alignment horizontal="center" vertical="center" wrapText="1"/>
    </xf>
    <xf numFmtId="0" fontId="8" fillId="0" borderId="2" applyAlignment="1" pivotButton="0" quotePrefix="0" xfId="0">
      <alignment horizontal="center" vertical="center" wrapText="1"/>
    </xf>
    <xf numFmtId="166" fontId="5" fillId="0" borderId="2" applyAlignment="1" pivotButton="0" quotePrefix="0" xfId="0">
      <alignment horizontal="center" vertical="center" wrapText="1"/>
    </xf>
    <xf numFmtId="0" fontId="5" fillId="4" borderId="2" pivotButton="0" quotePrefix="0" xfId="0"/>
    <xf numFmtId="0" fontId="9" fillId="0" borderId="2" applyAlignment="1" pivotButton="0" quotePrefix="0" xfId="0">
      <alignment horizontal="left" vertical="top" wrapText="1"/>
    </xf>
    <xf numFmtId="0" fontId="10" fillId="5" borderId="2" applyAlignment="1" pivotButton="0" quotePrefix="0" xfId="0">
      <alignment horizontal="center" vertical="center" wrapText="1"/>
    </xf>
    <xf numFmtId="0" fontId="10" fillId="6" borderId="2" applyAlignment="1" pivotButton="0" quotePrefix="0" xfId="0">
      <alignment horizontal="center" vertical="center" wrapText="1"/>
    </xf>
    <xf numFmtId="0" fontId="10" fillId="7" borderId="2" applyAlignment="1" pivotButton="0" quotePrefix="0" xfId="0">
      <alignment horizontal="center" vertical="center" wrapText="1"/>
    </xf>
    <xf numFmtId="0" fontId="10" fillId="8" borderId="2" applyAlignment="1" pivotButton="0" quotePrefix="0" xfId="0">
      <alignment horizontal="center" vertical="center" wrapText="1"/>
    </xf>
    <xf numFmtId="0" fontId="10" fillId="9" borderId="2" applyAlignment="1" pivotButton="0" quotePrefix="0" xfId="0">
      <alignment horizontal="center" vertical="center" wrapText="1"/>
    </xf>
    <xf numFmtId="0" fontId="8" fillId="0" borderId="0" pivotButton="0" quotePrefix="0" xfId="0"/>
    <xf numFmtId="0" fontId="11" fillId="0" borderId="0" applyAlignment="1" pivotButton="0" quotePrefix="0" xfId="0">
      <alignment horizontal="left" vertical="center"/>
    </xf>
    <xf numFmtId="0" fontId="12" fillId="0" borderId="0" applyAlignment="1" pivotButton="0" quotePrefix="0" xfId="0">
      <alignment horizontal="left" vertical="center"/>
    </xf>
    <xf numFmtId="0" fontId="9" fillId="0" borderId="0" applyAlignment="1" pivotButton="0" quotePrefix="0" xfId="0">
      <alignment horizontal="left" vertical="top" wrapText="1"/>
    </xf>
    <xf numFmtId="0" fontId="5" fillId="0" borderId="2" applyAlignment="1" pivotButton="0" quotePrefix="0" xfId="0">
      <alignment horizontal="left" vertical="center"/>
    </xf>
  </cellXfs>
  <cellStyles count="1">
    <cellStyle name="Normal" xfId="0" builtinId="0" hidden="0"/>
  </cellStyles>
  <dxfs count="12">
    <dxf>
      <font>
        <name val="Arial"/>
        <b val="1"/>
        <color rgb="00320202"/>
        <sz val="10"/>
      </font>
      <fill>
        <patternFill patternType="solid">
          <fgColor rgb="00B8892D"/>
          <bgColor rgb="00B8892D"/>
        </patternFill>
      </fill>
    </dxf>
    <dxf>
      <font>
        <name val="Arial"/>
        <b val="1"/>
        <color rgb="00320202"/>
        <sz val="10"/>
      </font>
      <fill>
        <patternFill patternType="solid">
          <fgColor rgb="00A55A3A"/>
          <bgColor rgb="00A55A3A"/>
        </patternFill>
      </fill>
    </dxf>
    <dxf>
      <font>
        <name val="Arial"/>
        <color rgb="001A0808"/>
        <sz val="10"/>
      </font>
      <fill>
        <patternFill patternType="solid">
          <fgColor rgb="009FA58D"/>
          <bgColor rgb="009FA58D"/>
        </patternFill>
      </fill>
    </dxf>
    <dxf>
      <font>
        <name val="Arial"/>
        <color rgb="001A0808"/>
        <sz val="10"/>
      </font>
      <fill>
        <patternFill patternType="solid">
          <fgColor rgb="00D9C28C"/>
          <bgColor rgb="00D9C28C"/>
        </patternFill>
      </fill>
    </dxf>
    <dxf>
      <font>
        <name val="Arial"/>
        <color rgb="001A0808"/>
        <sz val="10"/>
      </font>
      <fill>
        <patternFill patternType="solid">
          <fgColor rgb="00E0D5C5"/>
          <bgColor rgb="00E0D5C5"/>
        </patternFill>
      </fill>
    </dxf>
    <dxf>
      <font>
        <name val="Arial"/>
        <color rgb="001A0808"/>
        <sz val="10"/>
      </font>
      <fill>
        <patternFill patternType="solid">
          <fgColor rgb="00C7B59B"/>
          <bgColor rgb="00C7B59B"/>
        </patternFill>
      </fill>
    </dxf>
    <dxf>
      <font>
        <name val="Arial"/>
        <color rgb="001A0808"/>
        <sz val="10"/>
      </font>
      <fill>
        <patternFill patternType="solid">
          <fgColor rgb="00A89B86"/>
          <bgColor rgb="00A89B86"/>
        </patternFill>
      </fill>
    </dxf>
    <dxf>
      <font>
        <name val="Arial"/>
        <b val="1"/>
        <color rgb="004A0404"/>
        <sz val="10"/>
      </font>
      <fill>
        <patternFill patternType="solid">
          <fgColor rgb="00F4D0CC"/>
          <bgColor rgb="00F4D0CC"/>
        </patternFill>
      </fill>
    </dxf>
    <dxf>
      <fill>
        <patternFill patternType="solid">
          <fgColor rgb="00FAEBC8"/>
          <bgColor rgb="00FAEBC8"/>
        </patternFill>
      </fill>
    </dxf>
    <dxf>
      <fill>
        <patternFill patternType="solid">
          <fgColor rgb="00F4E4B8"/>
          <bgColor rgb="00F4E4B8"/>
        </patternFill>
      </fill>
    </dxf>
    <dxf>
      <fill>
        <patternFill patternType="solid">
          <fgColor rgb="00F4D0CC"/>
          <bgColor rgb="00F4D0CC"/>
        </patternFill>
      </fill>
    </dxf>
    <dxf>
      <fill>
        <patternFill patternType="solid">
          <fgColor rgb="00DCE6CC"/>
          <bgColor rgb="00DCE6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comments/comment1.xml><?xml version="1.0" encoding="utf-8"?>
<comments xmlns="http://schemas.openxmlformats.org/spreadsheetml/2006/main">
  <authors>
    <author>Dear Glory</author>
  </authors>
  <commentList>
    <comment ref="A1" authorId="0" shapeId="0">
      <text>
        <t>Auto. Don't edit.</t>
      </text>
    </comment>
    <comment ref="D1" authorId="0" shapeId="0">
      <text>
        <t>Collector / Curator / Gallerist / Writer / Peer Artist / Advisor / Institution / Publication / Producer / Sponsor / Other</t>
      </text>
    </comment>
    <comment ref="E1" authorId="0" shapeId="0">
      <text>
        <t>Their actual title or how you'd introduce them</t>
      </text>
    </comment>
    <comment ref="F1" authorId="0" shapeId="0">
      <text>
        <t>Gallery, museum, magazine, collection name, etc.</t>
      </text>
    </comment>
    <comment ref="G1" authorId="0" shapeId="0">
      <text>
        <t>THE KEY FIELD. The city they live or work in.</t>
      </text>
    </comment>
    <comment ref="J1" authorId="0" shapeId="0">
      <text>
        <t>US-South / US-NE / EU / LATAM / Asia / Africa / MENA / Other</t>
      </text>
    </comment>
    <comment ref="L1" authorId="0" shapeId="0">
      <text>
        <t>Handle, no @</t>
      </text>
    </comment>
    <comment ref="N1" authorId="0" shapeId="0">
      <text>
        <t>DM / Studio Visit / Fair / Intro / Show / Email / Class / Other</t>
      </text>
    </comment>
    <comment ref="O1" authorId="0" shapeId="0">
      <text>
        <t>Who connected you, if applicable</t>
      </text>
    </comment>
    <comment ref="P1" authorId="0" shapeId="0">
      <text>
        <t>When you first connected</t>
      </text>
    </comment>
    <comment ref="Q1" authorId="0" shapeId="0">
      <text>
        <t>Most recent real engagement</t>
      </text>
    </comment>
    <comment ref="R1" authorId="0" shapeId="0">
      <text>
        <t>Auto-calculated.</t>
      </text>
    </comment>
    <comment ref="S1" authorId="0" shapeId="0">
      <text>
        <t>Total meaningful touches to date</t>
      </text>
    </comment>
    <comment ref="T1" authorId="0" shapeId="0">
      <text>
        <t>Patron / Deep / Active / Warm / Cold / Dormant / Lost</t>
      </text>
    </comment>
    <comment ref="U1" authorId="0" shapeId="0">
      <text>
        <t>1-5. 5 = champion. 1 = barely warm.</t>
      </text>
    </comment>
    <comment ref="V1" authorId="0" shapeId="0">
      <text>
        <t>Y / N</t>
      </text>
    </comment>
    <comment ref="X1" authorId="0" shapeId="0">
      <text>
        <t>Lifetime total acquisitions</t>
      </text>
    </comment>
    <comment ref="Z1" authorId="0" shapeId="0">
      <text>
        <t>Y / N</t>
      </text>
    </comment>
    <comment ref="AA1" authorId="0" shapeId="0">
      <text>
        <t>Y / N</t>
      </text>
    </comment>
    <comment ref="AB1" authorId="0" shapeId="0">
      <text>
        <t>The next move with this person</t>
      </text>
    </comment>
    <comment ref="AD1" authorId="0" shapeId="0">
      <text>
        <t>Auto-calculated.</t>
      </text>
    </comment>
    <comment ref="AE1" authorId="0" shapeId="0">
      <text>
        <t>1 (low) - 5 (urgent)</t>
      </text>
    </comment>
    <comment ref="AF1" authorId="0" shapeId="0">
      <text>
        <t>Comma-separated. e.g., dallas-fair, lineage-painting, dec-2026</t>
      </text>
    </comment>
    <comment ref="AG1" authorId="0" shapeId="0">
      <text>
        <t>Y if they're comfortable being named publicly</t>
      </text>
    </comment>
    <comment ref="AH1" authorId="0" shapeId="0">
      <text>
        <t>Active / Dormant / Lost / Archived</t>
      </text>
    </comment>
    <comment ref="AI1" authorId="0" shapeId="0">
      <text>
        <t>Long-form. What you know. What they care about. What's next.</t>
      </text>
    </comment>
    <comment ref="AJ1" authorId="0" shapeId="0">
      <text>
        <t>Auto. Date this row was added.</t>
      </text>
    </comment>
    <comment ref="AK1" authorId="0" shapeId="0">
      <text>
        <t>Set this whenever you touch the row.</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tabColor rgb="00B8892D"/>
    <outlinePr summaryBelow="1" summaryRight="1"/>
    <pageSetUpPr/>
  </sheetPr>
  <dimension ref="A1:C29"/>
  <sheetViews>
    <sheetView showGridLines="0" workbookViewId="0">
      <selection activeCell="A1" sqref="A1"/>
    </sheetView>
  </sheetViews>
  <sheetFormatPr baseColWidth="8" defaultRowHeight="15"/>
  <cols>
    <col width="2" customWidth="1" min="1" max="1"/>
    <col width="100" customWidth="1" min="2" max="2"/>
    <col width="2" customWidth="1" min="3" max="3"/>
  </cols>
  <sheetData>
    <row r="1" ht="6" customHeight="1">
      <c r="A1" s="1" t="n"/>
      <c r="B1" s="1" t="n"/>
      <c r="C1" s="1" t="n"/>
    </row>
    <row r="3">
      <c r="B3" s="2" t="inlineStr">
        <is>
          <t>DEAR GLORY · THE MULTI-REGIONAL CRM</t>
        </is>
      </c>
    </row>
    <row r="4" ht="32" customHeight="1">
      <c r="B4" s="3" t="inlineStr">
        <is>
          <t>Where the relationships live.</t>
        </is>
      </c>
    </row>
    <row r="5">
      <c r="B5" s="4" t="inlineStr">
        <is>
          <t>A working CRM for artists building careers across more than one city.</t>
        </is>
      </c>
    </row>
    <row r="6" ht="8" customHeight="1"/>
    <row r="7">
      <c r="B7" s="5" t="inlineStr">
        <is>
          <t>WHY THIS EXISTS</t>
        </is>
      </c>
    </row>
    <row r="8" ht="135" customHeight="1">
      <c r="B8" s="6" t="inlineStr">
        <is>
          <t>Every artist I know has a list in their head. Names of collectors who said something nice. Curators who came to a studio. Writers who DM'd. Peer artists who keep showing up. And every artist I know forgets half of it by the time the next show comes around.
This CRM is the same list — written down, tagged by city, and built to answer the only question that matters for a multi-regional career: where is the gathering happening, and what's the next small move I'm making with each person on this list?</t>
        </is>
      </c>
    </row>
    <row r="10">
      <c r="B10" s="5" t="inlineStr">
        <is>
          <t>WHERE TO OPEN IT</t>
        </is>
      </c>
    </row>
    <row r="11" ht="240" customHeight="1">
      <c r="B11" s="6" t="inlineStr">
        <is>
          <t>This file works in three places. Use whichever you already live in.
GOOGLE SHEETS — Recommended for most artists. Go to sheets.google.com → File → Open → Upload → drag this file in. OR: open Google Drive, right-click this file, choose Open with → Google Sheets. After it opens, click File → Save as Google Sheets to convert it permanently. Everything will work — the dropdowns, the auto-counts, the color highlights, the date math.
MICROSOFT EXCEL — Just double-click. Everything works natively, including conditional formatting and data validation.
APPLE NUMBERS — Open it directly. Numbers handles most formulas but some conditional formatting may simplify. If you live in Numbers, you can still use this — the spreadsheet is light enough to survive the conversion.</t>
        </is>
      </c>
    </row>
    <row r="13">
      <c r="B13" s="5" t="inlineStr">
        <is>
          <t>HOW TO USE IT</t>
        </is>
      </c>
    </row>
    <row r="14" ht="315" customHeight="1">
      <c r="B14" s="6" t="inlineStr">
        <is>
          <t>Move through the sheets in order.
1. Start in RELATIONSHIPS — drop every person who has had a real engagement with your work in the last 18 months. Not followers. Not likes. People who bought, returned, reached out, came back, or asked.
2. Tag every person by CITY. This is the spine of the whole tool. Without the city tag, the CRM is just a list. With the city tag, it becomes a map.
3. Check CITIES MAP weekly. It will tell you where your real base is, which cities you are single-thread on (one relationship deep — fragile), and where the depth is building.
4. Use PIPELINE to see who is at each stage. The patrons. The active warm. The cold but worth keeping. Move people one stage at a time. Most people only move once a year. That's fine.
5. Use ACTION LOG to write down every meaningful touch — a real DM, a studio visit, an intro. The log is what makes the rest of the CRM honest.</t>
        </is>
      </c>
    </row>
    <row r="16">
      <c r="B16" s="5" t="inlineStr">
        <is>
          <t>THE FIVE STAGES</t>
        </is>
      </c>
    </row>
    <row r="17" ht="195" customHeight="1">
      <c r="B17" s="6" t="inlineStr">
        <is>
          <t>PATRON — owns multiple works, talks about you publicly, would bring you into a room you can't get into yourself.
DEEP — has acquired, comes back, is in real conversation with you about the work.
ACTIVE — engaging right now. Studio visit booked, DM exchange ongoing, intro pending.
WARM — knows the work, has expressed interest, no transaction yet.
COLD — name on the list. You know they exist. They might know you exist. Nothing yet.
DORMANT and LOST are for people who used to be on the list but have gone quiet. Keep them — people come back.</t>
        </is>
      </c>
    </row>
    <row r="19">
      <c r="B19" s="5" t="inlineStr">
        <is>
          <t>WHAT TO DO WEEKLY</t>
        </is>
      </c>
    </row>
    <row r="20" ht="60" customHeight="1">
      <c r="B20" s="6" t="inlineStr">
        <is>
          <t>Update Last Touch Date on anyone you spoke with. Set the Next Action and Next Action Date so nothing slips. Add new people as they enter the practice. Move stages as relationships deepen. Twenty minutes a week. That's it. The CRM is built so this is light.</t>
        </is>
      </c>
    </row>
    <row r="22">
      <c r="B22" s="5" t="inlineStr">
        <is>
          <t>WHAT TO DO QUARTERLY</t>
        </is>
      </c>
    </row>
    <row r="23" ht="45" customHeight="1">
      <c r="B23" s="6" t="inlineStr">
        <is>
          <t>Run the Multi-Regional Map worksheet against the data in this CRM. The CRM tells you where you are. The worksheet tells you where you're going. Together they make the strategy real.</t>
        </is>
      </c>
    </row>
    <row r="25">
      <c r="B25" s="5" t="inlineStr">
        <is>
          <t>PRIVACY</t>
        </is>
      </c>
    </row>
    <row r="26" ht="60" customHeight="1">
      <c r="B26" s="6" t="inlineStr">
        <is>
          <t>This file lives wherever you put it — your computer, your Drive, your iCloud. Nobody else sees it unless you share the link. Use real names, real notes, real numbers. If you don't trust it on your device, the data is useless to you. Treat it like your studio journal.</t>
        </is>
      </c>
    </row>
    <row r="28">
      <c r="B28" s="7" t="inlineStr">
        <is>
          <t>Moriah</t>
        </is>
      </c>
    </row>
    <row r="29">
      <c r="B29" s="2" t="inlineStr">
        <is>
          <t>DEAR GLORY · GLORY LAB · MAY 28, 2026</t>
        </is>
      </c>
    </row>
  </sheetData>
  <pageMargins left="0.75" right="0.75" top="1" bottom="1" header="0.5" footer="0.5"/>
</worksheet>
</file>

<file path=xl/worksheets/sheet2.xml><?xml version="1.0" encoding="utf-8"?>
<worksheet xmlns="http://schemas.openxmlformats.org/spreadsheetml/2006/main">
  <sheetPr>
    <tabColor rgb="004A0404"/>
    <outlinePr summaryBelow="1" summaryRight="1"/>
    <pageSetUpPr/>
  </sheetPr>
  <dimension ref="A1:AK51"/>
  <sheetViews>
    <sheetView showGridLines="0" workbookViewId="0">
      <pane xSplit="2" ySplit="1" topLeftCell="C2" activePane="bottomRight" state="frozen"/>
      <selection pane="topRight"/>
      <selection pane="bottomLeft"/>
      <selection pane="bottomRight" activeCell="A1" sqref="A1"/>
    </sheetView>
  </sheetViews>
  <sheetFormatPr baseColWidth="8" defaultRowHeight="15"/>
  <cols>
    <col width="8" customWidth="1" min="1" max="1"/>
    <col width="14" customWidth="1" min="2" max="2"/>
    <col width="14" customWidth="1" min="3" max="3"/>
    <col width="16" customWidth="1" min="4" max="4"/>
    <col width="22" customWidth="1" min="5" max="5"/>
    <col width="22" customWidth="1" min="6" max="6"/>
    <col width="16" customWidth="1" min="7" max="7"/>
    <col width="12" customWidth="1" min="8" max="8"/>
    <col width="14" customWidth="1" min="9" max="9"/>
    <col width="14" customWidth="1" min="10" max="10"/>
    <col width="24" customWidth="1" min="11" max="11"/>
    <col width="18" customWidth="1" min="12" max="12"/>
    <col width="24" customWidth="1" min="13" max="13"/>
    <col width="18" customWidth="1" min="14" max="14"/>
    <col width="18" customWidth="1" min="15" max="15"/>
    <col width="14" customWidth="1" min="16" max="16"/>
    <col width="14" customWidth="1" min="17" max="17"/>
    <col width="14" customWidth="1" min="18" max="18"/>
    <col width="10" customWidth="1" min="19" max="19"/>
    <col width="14" customWidth="1" min="20" max="20"/>
    <col width="14" customWidth="1" min="21" max="21"/>
    <col width="12" customWidth="1" min="22" max="22"/>
    <col width="12" customWidth="1" min="23" max="23"/>
    <col width="14" customWidth="1" min="24" max="24"/>
    <col width="14" customWidth="1" min="25" max="25"/>
    <col width="14" customWidth="1" min="26" max="26"/>
    <col width="12" customWidth="1" min="27" max="27"/>
    <col width="34" customWidth="1" min="28" max="28"/>
    <col width="14" customWidth="1" min="29" max="29"/>
    <col width="12" customWidth="1" min="30" max="30"/>
    <col width="10" customWidth="1" min="31" max="31"/>
    <col width="22" customWidth="1" min="32" max="32"/>
    <col width="10" customWidth="1" min="33" max="33"/>
    <col width="12" customWidth="1" min="34" max="34"/>
    <col width="60" customWidth="1" min="35" max="35"/>
    <col width="12" customWidth="1" min="36" max="36"/>
    <col width="12" customWidth="1" min="37" max="37"/>
  </cols>
  <sheetData>
    <row r="1" ht="32" customHeight="1">
      <c r="A1" s="8" t="inlineStr">
        <is>
          <t>ID</t>
        </is>
      </c>
      <c r="B1" s="8" t="inlineStr">
        <is>
          <t>First Name</t>
        </is>
      </c>
      <c r="C1" s="8" t="inlineStr">
        <is>
          <t>Last Name</t>
        </is>
      </c>
      <c r="D1" s="8" t="inlineStr">
        <is>
          <t>Type</t>
        </is>
      </c>
      <c r="E1" s="8" t="inlineStr">
        <is>
          <t>Title / Role</t>
        </is>
      </c>
      <c r="F1" s="8" t="inlineStr">
        <is>
          <t>Organization</t>
        </is>
      </c>
      <c r="G1" s="8" t="inlineStr">
        <is>
          <t>City</t>
        </is>
      </c>
      <c r="H1" s="8" t="inlineStr">
        <is>
          <t>State / Province</t>
        </is>
      </c>
      <c r="I1" s="8" t="inlineStr">
        <is>
          <t>Country</t>
        </is>
      </c>
      <c r="J1" s="8" t="inlineStr">
        <is>
          <t>Region</t>
        </is>
      </c>
      <c r="K1" s="8" t="inlineStr">
        <is>
          <t>Email</t>
        </is>
      </c>
      <c r="L1" s="8" t="inlineStr">
        <is>
          <t>Instagram</t>
        </is>
      </c>
      <c r="M1" s="8" t="inlineStr">
        <is>
          <t>Website</t>
        </is>
      </c>
      <c r="N1" s="8" t="inlineStr">
        <is>
          <t>How We Met</t>
        </is>
      </c>
      <c r="O1" s="8" t="inlineStr">
        <is>
          <t>Introduced By</t>
        </is>
      </c>
      <c r="P1" s="8" t="inlineStr">
        <is>
          <t>First Touch Date</t>
        </is>
      </c>
      <c r="Q1" s="8" t="inlineStr">
        <is>
          <t>Last Touch Date</t>
        </is>
      </c>
      <c r="R1" s="8" t="inlineStr">
        <is>
          <t>Days Since Touch</t>
        </is>
      </c>
      <c r="S1" s="8" t="inlineStr">
        <is>
          <t># Touches</t>
        </is>
      </c>
      <c r="T1" s="8" t="inlineStr">
        <is>
          <t>Stage</t>
        </is>
      </c>
      <c r="U1" s="8" t="inlineStr">
        <is>
          <t>Engagement Score</t>
        </is>
      </c>
      <c r="V1" s="8" t="inlineStr">
        <is>
          <t>Acquired Work?</t>
        </is>
      </c>
      <c r="W1" s="8" t="inlineStr">
        <is>
          <t># Works Acquired</t>
        </is>
      </c>
      <c r="X1" s="8" t="inlineStr">
        <is>
          <t>Total Spent ($)</t>
        </is>
      </c>
      <c r="Y1" s="8" t="inlineStr">
        <is>
          <t>Largest Acquisition</t>
        </is>
      </c>
      <c r="Z1" s="8" t="inlineStr">
        <is>
          <t>Has Studio-Visited?</t>
        </is>
      </c>
      <c r="AA1" s="8" t="inlineStr">
        <is>
          <t>On Wait List?</t>
        </is>
      </c>
      <c r="AB1" s="8" t="inlineStr">
        <is>
          <t>Next Action</t>
        </is>
      </c>
      <c r="AC1" s="8" t="inlineStr">
        <is>
          <t>Next Action Date</t>
        </is>
      </c>
      <c r="AD1" s="8" t="inlineStr">
        <is>
          <t>Days Until Action</t>
        </is>
      </c>
      <c r="AE1" s="8" t="inlineStr">
        <is>
          <t>Priority</t>
        </is>
      </c>
      <c r="AF1" s="8" t="inlineStr">
        <is>
          <t>Tags</t>
        </is>
      </c>
      <c r="AG1" s="8" t="inlineStr">
        <is>
          <t>Public?</t>
        </is>
      </c>
      <c r="AH1" s="8" t="inlineStr">
        <is>
          <t>Status</t>
        </is>
      </c>
      <c r="AI1" s="8" t="inlineStr">
        <is>
          <t>Notes</t>
        </is>
      </c>
      <c r="AJ1" s="8" t="inlineStr">
        <is>
          <t>Created</t>
        </is>
      </c>
      <c r="AK1" s="8" t="inlineStr">
        <is>
          <t>Last Updated</t>
        </is>
      </c>
    </row>
    <row r="2">
      <c r="A2" s="9">
        <f>IF(B2="","",ROW()-1)</f>
        <v/>
      </c>
      <c r="B2" s="10" t="n"/>
      <c r="C2" s="10" t="n"/>
      <c r="D2" s="10" t="n"/>
      <c r="E2" s="10" t="n"/>
      <c r="F2" s="10" t="n"/>
      <c r="G2" s="10" t="n"/>
      <c r="H2" s="10" t="n"/>
      <c r="I2" s="10" t="n"/>
      <c r="J2" s="10" t="n"/>
      <c r="K2" s="10" t="n"/>
      <c r="L2" s="10" t="n"/>
      <c r="M2" s="10" t="n"/>
      <c r="N2" s="10" t="n"/>
      <c r="O2" s="10" t="n"/>
      <c r="P2" s="11" t="n"/>
      <c r="Q2" s="11" t="n"/>
      <c r="R2" s="9">
        <f>IF(Q2="","",DAYS(TODAY(),Q2))</f>
        <v/>
      </c>
      <c r="S2" s="10" t="n"/>
      <c r="T2" s="10" t="n"/>
      <c r="U2" s="10" t="n"/>
      <c r="V2" s="10" t="n"/>
      <c r="W2" s="10" t="n"/>
      <c r="X2" s="12" t="n"/>
      <c r="Y2" s="12" t="n"/>
      <c r="Z2" s="10" t="n"/>
      <c r="AA2" s="10" t="n"/>
      <c r="AB2" s="10" t="n"/>
      <c r="AC2" s="11" t="n"/>
      <c r="AD2" s="9">
        <f>IF(AC2="","",DAYS(AC2,TODAY()))</f>
        <v/>
      </c>
      <c r="AE2" s="10" t="n"/>
      <c r="AF2" s="10" t="n"/>
      <c r="AG2" s="10" t="n"/>
      <c r="AH2" s="10" t="n"/>
      <c r="AI2" s="10" t="n"/>
      <c r="AJ2" s="11" t="n"/>
      <c r="AK2" s="13">
        <f>IF(COUNTA(B2:AG2)&gt;0,TODAY(),"")</f>
        <v/>
      </c>
    </row>
    <row r="3">
      <c r="A3" s="9">
        <f>IF(B3="","",ROW()-1)</f>
        <v/>
      </c>
      <c r="B3" s="10" t="n"/>
      <c r="C3" s="10" t="n"/>
      <c r="D3" s="10" t="n"/>
      <c r="E3" s="10" t="n"/>
      <c r="F3" s="10" t="n"/>
      <c r="G3" s="10" t="n"/>
      <c r="H3" s="10" t="n"/>
      <c r="I3" s="10" t="n"/>
      <c r="J3" s="10" t="n"/>
      <c r="K3" s="10" t="n"/>
      <c r="L3" s="10" t="n"/>
      <c r="M3" s="10" t="n"/>
      <c r="N3" s="10" t="n"/>
      <c r="O3" s="10" t="n"/>
      <c r="P3" s="11" t="n"/>
      <c r="Q3" s="11" t="n"/>
      <c r="R3" s="9">
        <f>IF(Q3="","",DAYS(TODAY(),Q3))</f>
        <v/>
      </c>
      <c r="S3" s="10" t="n"/>
      <c r="T3" s="10" t="n"/>
      <c r="U3" s="10" t="n"/>
      <c r="V3" s="10" t="n"/>
      <c r="W3" s="10" t="n"/>
      <c r="X3" s="12" t="n"/>
      <c r="Y3" s="12" t="n"/>
      <c r="Z3" s="10" t="n"/>
      <c r="AA3" s="10" t="n"/>
      <c r="AB3" s="10" t="n"/>
      <c r="AC3" s="11" t="n"/>
      <c r="AD3" s="9">
        <f>IF(AC3="","",DAYS(AC3,TODAY()))</f>
        <v/>
      </c>
      <c r="AE3" s="10" t="n"/>
      <c r="AF3" s="10" t="n"/>
      <c r="AG3" s="10" t="n"/>
      <c r="AH3" s="10" t="n"/>
      <c r="AI3" s="10" t="n"/>
      <c r="AJ3" s="11" t="n"/>
      <c r="AK3" s="13">
        <f>IF(COUNTA(B3:AG3)&gt;0,TODAY(),"")</f>
        <v/>
      </c>
    </row>
    <row r="4">
      <c r="A4" s="9">
        <f>IF(B4="","",ROW()-1)</f>
        <v/>
      </c>
      <c r="B4" s="10" t="n"/>
      <c r="C4" s="10" t="n"/>
      <c r="D4" s="10" t="n"/>
      <c r="E4" s="10" t="n"/>
      <c r="F4" s="10" t="n"/>
      <c r="G4" s="10" t="n"/>
      <c r="H4" s="10" t="n"/>
      <c r="I4" s="10" t="n"/>
      <c r="J4" s="10" t="n"/>
      <c r="K4" s="10" t="n"/>
      <c r="L4" s="10" t="n"/>
      <c r="M4" s="10" t="n"/>
      <c r="N4" s="10" t="n"/>
      <c r="O4" s="10" t="n"/>
      <c r="P4" s="11" t="n"/>
      <c r="Q4" s="11" t="n"/>
      <c r="R4" s="9">
        <f>IF(Q4="","",DAYS(TODAY(),Q4))</f>
        <v/>
      </c>
      <c r="S4" s="10" t="n"/>
      <c r="T4" s="10" t="n"/>
      <c r="U4" s="10" t="n"/>
      <c r="V4" s="10" t="n"/>
      <c r="W4" s="10" t="n"/>
      <c r="X4" s="12" t="n"/>
      <c r="Y4" s="12" t="n"/>
      <c r="Z4" s="10" t="n"/>
      <c r="AA4" s="10" t="n"/>
      <c r="AB4" s="10" t="n"/>
      <c r="AC4" s="11" t="n"/>
      <c r="AD4" s="9">
        <f>IF(AC4="","",DAYS(AC4,TODAY()))</f>
        <v/>
      </c>
      <c r="AE4" s="10" t="n"/>
      <c r="AF4" s="10" t="n"/>
      <c r="AG4" s="10" t="n"/>
      <c r="AH4" s="10" t="n"/>
      <c r="AI4" s="10" t="n"/>
      <c r="AJ4" s="11" t="n"/>
      <c r="AK4" s="13">
        <f>IF(COUNTA(B4:AG4)&gt;0,TODAY(),"")</f>
        <v/>
      </c>
    </row>
    <row r="5">
      <c r="A5" s="9">
        <f>IF(B5="","",ROW()-1)</f>
        <v/>
      </c>
      <c r="B5" s="10" t="n"/>
      <c r="C5" s="10" t="n"/>
      <c r="D5" s="10" t="n"/>
      <c r="E5" s="10" t="n"/>
      <c r="F5" s="10" t="n"/>
      <c r="G5" s="10" t="n"/>
      <c r="H5" s="10" t="n"/>
      <c r="I5" s="10" t="n"/>
      <c r="J5" s="10" t="n"/>
      <c r="K5" s="10" t="n"/>
      <c r="L5" s="10" t="n"/>
      <c r="M5" s="10" t="n"/>
      <c r="N5" s="10" t="n"/>
      <c r="O5" s="10" t="n"/>
      <c r="P5" s="11" t="n"/>
      <c r="Q5" s="11" t="n"/>
      <c r="R5" s="9">
        <f>IF(Q5="","",DAYS(TODAY(),Q5))</f>
        <v/>
      </c>
      <c r="S5" s="10" t="n"/>
      <c r="T5" s="10" t="n"/>
      <c r="U5" s="10" t="n"/>
      <c r="V5" s="10" t="n"/>
      <c r="W5" s="10" t="n"/>
      <c r="X5" s="12" t="n"/>
      <c r="Y5" s="12" t="n"/>
      <c r="Z5" s="10" t="n"/>
      <c r="AA5" s="10" t="n"/>
      <c r="AB5" s="10" t="n"/>
      <c r="AC5" s="11" t="n"/>
      <c r="AD5" s="9">
        <f>IF(AC5="","",DAYS(AC5,TODAY()))</f>
        <v/>
      </c>
      <c r="AE5" s="10" t="n"/>
      <c r="AF5" s="10" t="n"/>
      <c r="AG5" s="10" t="n"/>
      <c r="AH5" s="10" t="n"/>
      <c r="AI5" s="10" t="n"/>
      <c r="AJ5" s="11" t="n"/>
      <c r="AK5" s="13">
        <f>IF(COUNTA(B5:AG5)&gt;0,TODAY(),"")</f>
        <v/>
      </c>
    </row>
    <row r="6">
      <c r="A6" s="9">
        <f>IF(B6="","",ROW()-1)</f>
        <v/>
      </c>
      <c r="B6" s="10" t="n"/>
      <c r="C6" s="10" t="n"/>
      <c r="D6" s="10" t="n"/>
      <c r="E6" s="10" t="n"/>
      <c r="F6" s="10" t="n"/>
      <c r="G6" s="10" t="n"/>
      <c r="H6" s="10" t="n"/>
      <c r="I6" s="10" t="n"/>
      <c r="J6" s="10" t="n"/>
      <c r="K6" s="10" t="n"/>
      <c r="L6" s="10" t="n"/>
      <c r="M6" s="10" t="n"/>
      <c r="N6" s="10" t="n"/>
      <c r="O6" s="10" t="n"/>
      <c r="P6" s="11" t="n"/>
      <c r="Q6" s="11" t="n"/>
      <c r="R6" s="9">
        <f>IF(Q6="","",DAYS(TODAY(),Q6))</f>
        <v/>
      </c>
      <c r="S6" s="10" t="n"/>
      <c r="T6" s="10" t="n"/>
      <c r="U6" s="10" t="n"/>
      <c r="V6" s="10" t="n"/>
      <c r="W6" s="10" t="n"/>
      <c r="X6" s="12" t="n"/>
      <c r="Y6" s="12" t="n"/>
      <c r="Z6" s="10" t="n"/>
      <c r="AA6" s="10" t="n"/>
      <c r="AB6" s="10" t="n"/>
      <c r="AC6" s="11" t="n"/>
      <c r="AD6" s="9">
        <f>IF(AC6="","",DAYS(AC6,TODAY()))</f>
        <v/>
      </c>
      <c r="AE6" s="10" t="n"/>
      <c r="AF6" s="10" t="n"/>
      <c r="AG6" s="10" t="n"/>
      <c r="AH6" s="10" t="n"/>
      <c r="AI6" s="10" t="n"/>
      <c r="AJ6" s="11" t="n"/>
      <c r="AK6" s="13">
        <f>IF(COUNTA(B6:AG6)&gt;0,TODAY(),"")</f>
        <v/>
      </c>
    </row>
    <row r="7">
      <c r="A7" s="9">
        <f>IF(B7="","",ROW()-1)</f>
        <v/>
      </c>
      <c r="B7" s="10" t="n"/>
      <c r="C7" s="10" t="n"/>
      <c r="D7" s="10" t="n"/>
      <c r="E7" s="10" t="n"/>
      <c r="F7" s="10" t="n"/>
      <c r="G7" s="10" t="n"/>
      <c r="H7" s="10" t="n"/>
      <c r="I7" s="10" t="n"/>
      <c r="J7" s="10" t="n"/>
      <c r="K7" s="10" t="n"/>
      <c r="L7" s="10" t="n"/>
      <c r="M7" s="10" t="n"/>
      <c r="N7" s="10" t="n"/>
      <c r="O7" s="10" t="n"/>
      <c r="P7" s="11" t="n"/>
      <c r="Q7" s="11" t="n"/>
      <c r="R7" s="9">
        <f>IF(Q7="","",DAYS(TODAY(),Q7))</f>
        <v/>
      </c>
      <c r="S7" s="10" t="n"/>
      <c r="T7" s="10" t="n"/>
      <c r="U7" s="10" t="n"/>
      <c r="V7" s="10" t="n"/>
      <c r="W7" s="10" t="n"/>
      <c r="X7" s="12" t="n"/>
      <c r="Y7" s="12" t="n"/>
      <c r="Z7" s="10" t="n"/>
      <c r="AA7" s="10" t="n"/>
      <c r="AB7" s="10" t="n"/>
      <c r="AC7" s="11" t="n"/>
      <c r="AD7" s="9">
        <f>IF(AC7="","",DAYS(AC7,TODAY()))</f>
        <v/>
      </c>
      <c r="AE7" s="10" t="n"/>
      <c r="AF7" s="10" t="n"/>
      <c r="AG7" s="10" t="n"/>
      <c r="AH7" s="10" t="n"/>
      <c r="AI7" s="10" t="n"/>
      <c r="AJ7" s="11" t="n"/>
      <c r="AK7" s="13">
        <f>IF(COUNTA(B7:AG7)&gt;0,TODAY(),"")</f>
        <v/>
      </c>
    </row>
    <row r="8">
      <c r="A8" s="9">
        <f>IF(B8="","",ROW()-1)</f>
        <v/>
      </c>
      <c r="B8" s="10" t="n"/>
      <c r="C8" s="10" t="n"/>
      <c r="D8" s="10" t="n"/>
      <c r="E8" s="10" t="n"/>
      <c r="F8" s="10" t="n"/>
      <c r="G8" s="10" t="n"/>
      <c r="H8" s="10" t="n"/>
      <c r="I8" s="10" t="n"/>
      <c r="J8" s="10" t="n"/>
      <c r="K8" s="10" t="n"/>
      <c r="L8" s="10" t="n"/>
      <c r="M8" s="10" t="n"/>
      <c r="N8" s="10" t="n"/>
      <c r="O8" s="10" t="n"/>
      <c r="P8" s="11" t="n"/>
      <c r="Q8" s="11" t="n"/>
      <c r="R8" s="9">
        <f>IF(Q8="","",DAYS(TODAY(),Q8))</f>
        <v/>
      </c>
      <c r="S8" s="10" t="n"/>
      <c r="T8" s="10" t="n"/>
      <c r="U8" s="10" t="n"/>
      <c r="V8" s="10" t="n"/>
      <c r="W8" s="10" t="n"/>
      <c r="X8" s="12" t="n"/>
      <c r="Y8" s="12" t="n"/>
      <c r="Z8" s="10" t="n"/>
      <c r="AA8" s="10" t="n"/>
      <c r="AB8" s="10" t="n"/>
      <c r="AC8" s="11" t="n"/>
      <c r="AD8" s="9">
        <f>IF(AC8="","",DAYS(AC8,TODAY()))</f>
        <v/>
      </c>
      <c r="AE8" s="10" t="n"/>
      <c r="AF8" s="10" t="n"/>
      <c r="AG8" s="10" t="n"/>
      <c r="AH8" s="10" t="n"/>
      <c r="AI8" s="10" t="n"/>
      <c r="AJ8" s="11" t="n"/>
      <c r="AK8" s="13">
        <f>IF(COUNTA(B8:AG8)&gt;0,TODAY(),"")</f>
        <v/>
      </c>
    </row>
    <row r="9">
      <c r="A9" s="9">
        <f>IF(B9="","",ROW()-1)</f>
        <v/>
      </c>
      <c r="B9" s="10" t="n"/>
      <c r="C9" s="10" t="n"/>
      <c r="D9" s="10" t="n"/>
      <c r="E9" s="10" t="n"/>
      <c r="F9" s="10" t="n"/>
      <c r="G9" s="10" t="n"/>
      <c r="H9" s="10" t="n"/>
      <c r="I9" s="10" t="n"/>
      <c r="J9" s="10" t="n"/>
      <c r="K9" s="10" t="n"/>
      <c r="L9" s="10" t="n"/>
      <c r="M9" s="10" t="n"/>
      <c r="N9" s="10" t="n"/>
      <c r="O9" s="10" t="n"/>
      <c r="P9" s="11" t="n"/>
      <c r="Q9" s="11" t="n"/>
      <c r="R9" s="9">
        <f>IF(Q9="","",DAYS(TODAY(),Q9))</f>
        <v/>
      </c>
      <c r="S9" s="10" t="n"/>
      <c r="T9" s="10" t="n"/>
      <c r="U9" s="10" t="n"/>
      <c r="V9" s="10" t="n"/>
      <c r="W9" s="10" t="n"/>
      <c r="X9" s="12" t="n"/>
      <c r="Y9" s="12" t="n"/>
      <c r="Z9" s="10" t="n"/>
      <c r="AA9" s="10" t="n"/>
      <c r="AB9" s="10" t="n"/>
      <c r="AC9" s="11" t="n"/>
      <c r="AD9" s="9">
        <f>IF(AC9="","",DAYS(AC9,TODAY()))</f>
        <v/>
      </c>
      <c r="AE9" s="10" t="n"/>
      <c r="AF9" s="10" t="n"/>
      <c r="AG9" s="10" t="n"/>
      <c r="AH9" s="10" t="n"/>
      <c r="AI9" s="10" t="n"/>
      <c r="AJ9" s="11" t="n"/>
      <c r="AK9" s="13">
        <f>IF(COUNTA(B9:AG9)&gt;0,TODAY(),"")</f>
        <v/>
      </c>
    </row>
    <row r="10">
      <c r="A10" s="9">
        <f>IF(B10="","",ROW()-1)</f>
        <v/>
      </c>
      <c r="B10" s="10" t="n"/>
      <c r="C10" s="10" t="n"/>
      <c r="D10" s="10" t="n"/>
      <c r="E10" s="10" t="n"/>
      <c r="F10" s="10" t="n"/>
      <c r="G10" s="10" t="n"/>
      <c r="H10" s="10" t="n"/>
      <c r="I10" s="10" t="n"/>
      <c r="J10" s="10" t="n"/>
      <c r="K10" s="10" t="n"/>
      <c r="L10" s="10" t="n"/>
      <c r="M10" s="10" t="n"/>
      <c r="N10" s="10" t="n"/>
      <c r="O10" s="10" t="n"/>
      <c r="P10" s="11" t="n"/>
      <c r="Q10" s="11" t="n"/>
      <c r="R10" s="9">
        <f>IF(Q10="","",DAYS(TODAY(),Q10))</f>
        <v/>
      </c>
      <c r="S10" s="10" t="n"/>
      <c r="T10" s="10" t="n"/>
      <c r="U10" s="10" t="n"/>
      <c r="V10" s="10" t="n"/>
      <c r="W10" s="10" t="n"/>
      <c r="X10" s="12" t="n"/>
      <c r="Y10" s="12" t="n"/>
      <c r="Z10" s="10" t="n"/>
      <c r="AA10" s="10" t="n"/>
      <c r="AB10" s="10" t="n"/>
      <c r="AC10" s="11" t="n"/>
      <c r="AD10" s="9">
        <f>IF(AC10="","",DAYS(AC10,TODAY()))</f>
        <v/>
      </c>
      <c r="AE10" s="10" t="n"/>
      <c r="AF10" s="10" t="n"/>
      <c r="AG10" s="10" t="n"/>
      <c r="AH10" s="10" t="n"/>
      <c r="AI10" s="10" t="n"/>
      <c r="AJ10" s="11" t="n"/>
      <c r="AK10" s="13">
        <f>IF(COUNTA(B10:AG10)&gt;0,TODAY(),"")</f>
        <v/>
      </c>
    </row>
    <row r="11">
      <c r="A11" s="9">
        <f>IF(B11="","",ROW()-1)</f>
        <v/>
      </c>
      <c r="B11" s="10" t="n"/>
      <c r="C11" s="10" t="n"/>
      <c r="D11" s="10" t="n"/>
      <c r="E11" s="10" t="n"/>
      <c r="F11" s="10" t="n"/>
      <c r="G11" s="10" t="n"/>
      <c r="H11" s="10" t="n"/>
      <c r="I11" s="10" t="n"/>
      <c r="J11" s="10" t="n"/>
      <c r="K11" s="10" t="n"/>
      <c r="L11" s="10" t="n"/>
      <c r="M11" s="10" t="n"/>
      <c r="N11" s="10" t="n"/>
      <c r="O11" s="10" t="n"/>
      <c r="P11" s="11" t="n"/>
      <c r="Q11" s="11" t="n"/>
      <c r="R11" s="9">
        <f>IF(Q11="","",DAYS(TODAY(),Q11))</f>
        <v/>
      </c>
      <c r="S11" s="10" t="n"/>
      <c r="T11" s="10" t="n"/>
      <c r="U11" s="10" t="n"/>
      <c r="V11" s="10" t="n"/>
      <c r="W11" s="10" t="n"/>
      <c r="X11" s="12" t="n"/>
      <c r="Y11" s="12" t="n"/>
      <c r="Z11" s="10" t="n"/>
      <c r="AA11" s="10" t="n"/>
      <c r="AB11" s="10" t="n"/>
      <c r="AC11" s="11" t="n"/>
      <c r="AD11" s="9">
        <f>IF(AC11="","",DAYS(AC11,TODAY()))</f>
        <v/>
      </c>
      <c r="AE11" s="10" t="n"/>
      <c r="AF11" s="10" t="n"/>
      <c r="AG11" s="10" t="n"/>
      <c r="AH11" s="10" t="n"/>
      <c r="AI11" s="10" t="n"/>
      <c r="AJ11" s="11" t="n"/>
      <c r="AK11" s="13">
        <f>IF(COUNTA(B11:AG11)&gt;0,TODAY(),"")</f>
        <v/>
      </c>
    </row>
    <row r="12">
      <c r="A12" s="9">
        <f>IF(B12="","",ROW()-1)</f>
        <v/>
      </c>
      <c r="B12" s="10" t="n"/>
      <c r="C12" s="10" t="n"/>
      <c r="D12" s="10" t="n"/>
      <c r="E12" s="10" t="n"/>
      <c r="F12" s="10" t="n"/>
      <c r="G12" s="10" t="n"/>
      <c r="H12" s="10" t="n"/>
      <c r="I12" s="10" t="n"/>
      <c r="J12" s="10" t="n"/>
      <c r="K12" s="10" t="n"/>
      <c r="L12" s="10" t="n"/>
      <c r="M12" s="10" t="n"/>
      <c r="N12" s="10" t="n"/>
      <c r="O12" s="10" t="n"/>
      <c r="P12" s="11" t="n"/>
      <c r="Q12" s="11" t="n"/>
      <c r="R12" s="9">
        <f>IF(Q12="","",DAYS(TODAY(),Q12))</f>
        <v/>
      </c>
      <c r="S12" s="10" t="n"/>
      <c r="T12" s="10" t="n"/>
      <c r="U12" s="10" t="n"/>
      <c r="V12" s="10" t="n"/>
      <c r="W12" s="10" t="n"/>
      <c r="X12" s="12" t="n"/>
      <c r="Y12" s="12" t="n"/>
      <c r="Z12" s="10" t="n"/>
      <c r="AA12" s="10" t="n"/>
      <c r="AB12" s="10" t="n"/>
      <c r="AC12" s="11" t="n"/>
      <c r="AD12" s="9">
        <f>IF(AC12="","",DAYS(AC12,TODAY()))</f>
        <v/>
      </c>
      <c r="AE12" s="10" t="n"/>
      <c r="AF12" s="10" t="n"/>
      <c r="AG12" s="10" t="n"/>
      <c r="AH12" s="10" t="n"/>
      <c r="AI12" s="10" t="n"/>
      <c r="AJ12" s="11" t="n"/>
      <c r="AK12" s="13">
        <f>IF(COUNTA(B12:AG12)&gt;0,TODAY(),"")</f>
        <v/>
      </c>
    </row>
    <row r="13">
      <c r="A13" s="9">
        <f>IF(B13="","",ROW()-1)</f>
        <v/>
      </c>
      <c r="B13" s="10" t="n"/>
      <c r="C13" s="10" t="n"/>
      <c r="D13" s="10" t="n"/>
      <c r="E13" s="10" t="n"/>
      <c r="F13" s="10" t="n"/>
      <c r="G13" s="10" t="n"/>
      <c r="H13" s="10" t="n"/>
      <c r="I13" s="10" t="n"/>
      <c r="J13" s="10" t="n"/>
      <c r="K13" s="10" t="n"/>
      <c r="L13" s="10" t="n"/>
      <c r="M13" s="10" t="n"/>
      <c r="N13" s="10" t="n"/>
      <c r="O13" s="10" t="n"/>
      <c r="P13" s="11" t="n"/>
      <c r="Q13" s="11" t="n"/>
      <c r="R13" s="9">
        <f>IF(Q13="","",DAYS(TODAY(),Q13))</f>
        <v/>
      </c>
      <c r="S13" s="10" t="n"/>
      <c r="T13" s="10" t="n"/>
      <c r="U13" s="10" t="n"/>
      <c r="V13" s="10" t="n"/>
      <c r="W13" s="10" t="n"/>
      <c r="X13" s="12" t="n"/>
      <c r="Y13" s="12" t="n"/>
      <c r="Z13" s="10" t="n"/>
      <c r="AA13" s="10" t="n"/>
      <c r="AB13" s="10" t="n"/>
      <c r="AC13" s="11" t="n"/>
      <c r="AD13" s="9">
        <f>IF(AC13="","",DAYS(AC13,TODAY()))</f>
        <v/>
      </c>
      <c r="AE13" s="10" t="n"/>
      <c r="AF13" s="10" t="n"/>
      <c r="AG13" s="10" t="n"/>
      <c r="AH13" s="10" t="n"/>
      <c r="AI13" s="10" t="n"/>
      <c r="AJ13" s="11" t="n"/>
      <c r="AK13" s="13">
        <f>IF(COUNTA(B13:AG13)&gt;0,TODAY(),"")</f>
        <v/>
      </c>
    </row>
    <row r="14">
      <c r="A14" s="9">
        <f>IF(B14="","",ROW()-1)</f>
        <v/>
      </c>
      <c r="B14" s="10" t="n"/>
      <c r="C14" s="10" t="n"/>
      <c r="D14" s="10" t="n"/>
      <c r="E14" s="10" t="n"/>
      <c r="F14" s="10" t="n"/>
      <c r="G14" s="10" t="n"/>
      <c r="H14" s="10" t="n"/>
      <c r="I14" s="10" t="n"/>
      <c r="J14" s="10" t="n"/>
      <c r="K14" s="10" t="n"/>
      <c r="L14" s="10" t="n"/>
      <c r="M14" s="10" t="n"/>
      <c r="N14" s="10" t="n"/>
      <c r="O14" s="10" t="n"/>
      <c r="P14" s="11" t="n"/>
      <c r="Q14" s="11" t="n"/>
      <c r="R14" s="9">
        <f>IF(Q14="","",DAYS(TODAY(),Q14))</f>
        <v/>
      </c>
      <c r="S14" s="10" t="n"/>
      <c r="T14" s="10" t="n"/>
      <c r="U14" s="10" t="n"/>
      <c r="V14" s="10" t="n"/>
      <c r="W14" s="10" t="n"/>
      <c r="X14" s="12" t="n"/>
      <c r="Y14" s="12" t="n"/>
      <c r="Z14" s="10" t="n"/>
      <c r="AA14" s="10" t="n"/>
      <c r="AB14" s="10" t="n"/>
      <c r="AC14" s="11" t="n"/>
      <c r="AD14" s="9">
        <f>IF(AC14="","",DAYS(AC14,TODAY()))</f>
        <v/>
      </c>
      <c r="AE14" s="10" t="n"/>
      <c r="AF14" s="10" t="n"/>
      <c r="AG14" s="10" t="n"/>
      <c r="AH14" s="10" t="n"/>
      <c r="AI14" s="10" t="n"/>
      <c r="AJ14" s="11" t="n"/>
      <c r="AK14" s="13">
        <f>IF(COUNTA(B14:AG14)&gt;0,TODAY(),"")</f>
        <v/>
      </c>
    </row>
    <row r="15">
      <c r="A15" s="9">
        <f>IF(B15="","",ROW()-1)</f>
        <v/>
      </c>
      <c r="B15" s="10" t="n"/>
      <c r="C15" s="10" t="n"/>
      <c r="D15" s="10" t="n"/>
      <c r="E15" s="10" t="n"/>
      <c r="F15" s="10" t="n"/>
      <c r="G15" s="10" t="n"/>
      <c r="H15" s="10" t="n"/>
      <c r="I15" s="10" t="n"/>
      <c r="J15" s="10" t="n"/>
      <c r="K15" s="10" t="n"/>
      <c r="L15" s="10" t="n"/>
      <c r="M15" s="10" t="n"/>
      <c r="N15" s="10" t="n"/>
      <c r="O15" s="10" t="n"/>
      <c r="P15" s="11" t="n"/>
      <c r="Q15" s="11" t="n"/>
      <c r="R15" s="9">
        <f>IF(Q15="","",DAYS(TODAY(),Q15))</f>
        <v/>
      </c>
      <c r="S15" s="10" t="n"/>
      <c r="T15" s="10" t="n"/>
      <c r="U15" s="10" t="n"/>
      <c r="V15" s="10" t="n"/>
      <c r="W15" s="10" t="n"/>
      <c r="X15" s="12" t="n"/>
      <c r="Y15" s="12" t="n"/>
      <c r="Z15" s="10" t="n"/>
      <c r="AA15" s="10" t="n"/>
      <c r="AB15" s="10" t="n"/>
      <c r="AC15" s="11" t="n"/>
      <c r="AD15" s="9">
        <f>IF(AC15="","",DAYS(AC15,TODAY()))</f>
        <v/>
      </c>
      <c r="AE15" s="10" t="n"/>
      <c r="AF15" s="10" t="n"/>
      <c r="AG15" s="10" t="n"/>
      <c r="AH15" s="10" t="n"/>
      <c r="AI15" s="10" t="n"/>
      <c r="AJ15" s="11" t="n"/>
      <c r="AK15" s="13">
        <f>IF(COUNTA(B15:AG15)&gt;0,TODAY(),"")</f>
        <v/>
      </c>
    </row>
    <row r="16">
      <c r="A16" s="9">
        <f>IF(B16="","",ROW()-1)</f>
        <v/>
      </c>
      <c r="B16" s="10" t="n"/>
      <c r="C16" s="10" t="n"/>
      <c r="D16" s="10" t="n"/>
      <c r="E16" s="10" t="n"/>
      <c r="F16" s="10" t="n"/>
      <c r="G16" s="10" t="n"/>
      <c r="H16" s="10" t="n"/>
      <c r="I16" s="10" t="n"/>
      <c r="J16" s="10" t="n"/>
      <c r="K16" s="10" t="n"/>
      <c r="L16" s="10" t="n"/>
      <c r="M16" s="10" t="n"/>
      <c r="N16" s="10" t="n"/>
      <c r="O16" s="10" t="n"/>
      <c r="P16" s="11" t="n"/>
      <c r="Q16" s="11" t="n"/>
      <c r="R16" s="9">
        <f>IF(Q16="","",DAYS(TODAY(),Q16))</f>
        <v/>
      </c>
      <c r="S16" s="10" t="n"/>
      <c r="T16" s="10" t="n"/>
      <c r="U16" s="10" t="n"/>
      <c r="V16" s="10" t="n"/>
      <c r="W16" s="10" t="n"/>
      <c r="X16" s="12" t="n"/>
      <c r="Y16" s="12" t="n"/>
      <c r="Z16" s="10" t="n"/>
      <c r="AA16" s="10" t="n"/>
      <c r="AB16" s="10" t="n"/>
      <c r="AC16" s="11" t="n"/>
      <c r="AD16" s="9">
        <f>IF(AC16="","",DAYS(AC16,TODAY()))</f>
        <v/>
      </c>
      <c r="AE16" s="10" t="n"/>
      <c r="AF16" s="10" t="n"/>
      <c r="AG16" s="10" t="n"/>
      <c r="AH16" s="10" t="n"/>
      <c r="AI16" s="10" t="n"/>
      <c r="AJ16" s="11" t="n"/>
      <c r="AK16" s="13">
        <f>IF(COUNTA(B16:AG16)&gt;0,TODAY(),"")</f>
        <v/>
      </c>
    </row>
    <row r="17">
      <c r="A17" s="9">
        <f>IF(B17="","",ROW()-1)</f>
        <v/>
      </c>
      <c r="B17" s="10" t="n"/>
      <c r="C17" s="10" t="n"/>
      <c r="D17" s="10" t="n"/>
      <c r="E17" s="10" t="n"/>
      <c r="F17" s="10" t="n"/>
      <c r="G17" s="10" t="n"/>
      <c r="H17" s="10" t="n"/>
      <c r="I17" s="10" t="n"/>
      <c r="J17" s="10" t="n"/>
      <c r="K17" s="10" t="n"/>
      <c r="L17" s="10" t="n"/>
      <c r="M17" s="10" t="n"/>
      <c r="N17" s="10" t="n"/>
      <c r="O17" s="10" t="n"/>
      <c r="P17" s="11" t="n"/>
      <c r="Q17" s="11" t="n"/>
      <c r="R17" s="9">
        <f>IF(Q17="","",DAYS(TODAY(),Q17))</f>
        <v/>
      </c>
      <c r="S17" s="10" t="n"/>
      <c r="T17" s="10" t="n"/>
      <c r="U17" s="10" t="n"/>
      <c r="V17" s="10" t="n"/>
      <c r="W17" s="10" t="n"/>
      <c r="X17" s="12" t="n"/>
      <c r="Y17" s="12" t="n"/>
      <c r="Z17" s="10" t="n"/>
      <c r="AA17" s="10" t="n"/>
      <c r="AB17" s="10" t="n"/>
      <c r="AC17" s="11" t="n"/>
      <c r="AD17" s="9">
        <f>IF(AC17="","",DAYS(AC17,TODAY()))</f>
        <v/>
      </c>
      <c r="AE17" s="10" t="n"/>
      <c r="AF17" s="10" t="n"/>
      <c r="AG17" s="10" t="n"/>
      <c r="AH17" s="10" t="n"/>
      <c r="AI17" s="10" t="n"/>
      <c r="AJ17" s="11" t="n"/>
      <c r="AK17" s="13">
        <f>IF(COUNTA(B17:AG17)&gt;0,TODAY(),"")</f>
        <v/>
      </c>
    </row>
    <row r="18">
      <c r="A18" s="9">
        <f>IF(B18="","",ROW()-1)</f>
        <v/>
      </c>
      <c r="B18" s="10" t="n"/>
      <c r="C18" s="10" t="n"/>
      <c r="D18" s="10" t="n"/>
      <c r="E18" s="10" t="n"/>
      <c r="F18" s="10" t="n"/>
      <c r="G18" s="10" t="n"/>
      <c r="H18" s="10" t="n"/>
      <c r="I18" s="10" t="n"/>
      <c r="J18" s="10" t="n"/>
      <c r="K18" s="10" t="n"/>
      <c r="L18" s="10" t="n"/>
      <c r="M18" s="10" t="n"/>
      <c r="N18" s="10" t="n"/>
      <c r="O18" s="10" t="n"/>
      <c r="P18" s="11" t="n"/>
      <c r="Q18" s="11" t="n"/>
      <c r="R18" s="9">
        <f>IF(Q18="","",DAYS(TODAY(),Q18))</f>
        <v/>
      </c>
      <c r="S18" s="10" t="n"/>
      <c r="T18" s="10" t="n"/>
      <c r="U18" s="10" t="n"/>
      <c r="V18" s="10" t="n"/>
      <c r="W18" s="10" t="n"/>
      <c r="X18" s="12" t="n"/>
      <c r="Y18" s="12" t="n"/>
      <c r="Z18" s="10" t="n"/>
      <c r="AA18" s="10" t="n"/>
      <c r="AB18" s="10" t="n"/>
      <c r="AC18" s="11" t="n"/>
      <c r="AD18" s="9">
        <f>IF(AC18="","",DAYS(AC18,TODAY()))</f>
        <v/>
      </c>
      <c r="AE18" s="10" t="n"/>
      <c r="AF18" s="10" t="n"/>
      <c r="AG18" s="10" t="n"/>
      <c r="AH18" s="10" t="n"/>
      <c r="AI18" s="10" t="n"/>
      <c r="AJ18" s="11" t="n"/>
      <c r="AK18" s="13">
        <f>IF(COUNTA(B18:AG18)&gt;0,TODAY(),"")</f>
        <v/>
      </c>
    </row>
    <row r="19">
      <c r="A19" s="9">
        <f>IF(B19="","",ROW()-1)</f>
        <v/>
      </c>
      <c r="B19" s="10" t="n"/>
      <c r="C19" s="10" t="n"/>
      <c r="D19" s="10" t="n"/>
      <c r="E19" s="10" t="n"/>
      <c r="F19" s="10" t="n"/>
      <c r="G19" s="10" t="n"/>
      <c r="H19" s="10" t="n"/>
      <c r="I19" s="10" t="n"/>
      <c r="J19" s="10" t="n"/>
      <c r="K19" s="10" t="n"/>
      <c r="L19" s="10" t="n"/>
      <c r="M19" s="10" t="n"/>
      <c r="N19" s="10" t="n"/>
      <c r="O19" s="10" t="n"/>
      <c r="P19" s="11" t="n"/>
      <c r="Q19" s="11" t="n"/>
      <c r="R19" s="9">
        <f>IF(Q19="","",DAYS(TODAY(),Q19))</f>
        <v/>
      </c>
      <c r="S19" s="10" t="n"/>
      <c r="T19" s="10" t="n"/>
      <c r="U19" s="10" t="n"/>
      <c r="V19" s="10" t="n"/>
      <c r="W19" s="10" t="n"/>
      <c r="X19" s="12" t="n"/>
      <c r="Y19" s="12" t="n"/>
      <c r="Z19" s="10" t="n"/>
      <c r="AA19" s="10" t="n"/>
      <c r="AB19" s="10" t="n"/>
      <c r="AC19" s="11" t="n"/>
      <c r="AD19" s="9">
        <f>IF(AC19="","",DAYS(AC19,TODAY()))</f>
        <v/>
      </c>
      <c r="AE19" s="10" t="n"/>
      <c r="AF19" s="10" t="n"/>
      <c r="AG19" s="10" t="n"/>
      <c r="AH19" s="10" t="n"/>
      <c r="AI19" s="10" t="n"/>
      <c r="AJ19" s="11" t="n"/>
      <c r="AK19" s="13">
        <f>IF(COUNTA(B19:AG19)&gt;0,TODAY(),"")</f>
        <v/>
      </c>
    </row>
    <row r="20">
      <c r="A20" s="9">
        <f>IF(B20="","",ROW()-1)</f>
        <v/>
      </c>
      <c r="B20" s="10" t="n"/>
      <c r="C20" s="10" t="n"/>
      <c r="D20" s="10" t="n"/>
      <c r="E20" s="10" t="n"/>
      <c r="F20" s="10" t="n"/>
      <c r="G20" s="10" t="n"/>
      <c r="H20" s="10" t="n"/>
      <c r="I20" s="10" t="n"/>
      <c r="J20" s="10" t="n"/>
      <c r="K20" s="10" t="n"/>
      <c r="L20" s="10" t="n"/>
      <c r="M20" s="10" t="n"/>
      <c r="N20" s="10" t="n"/>
      <c r="O20" s="10" t="n"/>
      <c r="P20" s="11" t="n"/>
      <c r="Q20" s="11" t="n"/>
      <c r="R20" s="9">
        <f>IF(Q20="","",DAYS(TODAY(),Q20))</f>
        <v/>
      </c>
      <c r="S20" s="10" t="n"/>
      <c r="T20" s="10" t="n"/>
      <c r="U20" s="10" t="n"/>
      <c r="V20" s="10" t="n"/>
      <c r="W20" s="10" t="n"/>
      <c r="X20" s="12" t="n"/>
      <c r="Y20" s="12" t="n"/>
      <c r="Z20" s="10" t="n"/>
      <c r="AA20" s="10" t="n"/>
      <c r="AB20" s="10" t="n"/>
      <c r="AC20" s="11" t="n"/>
      <c r="AD20" s="9">
        <f>IF(AC20="","",DAYS(AC20,TODAY()))</f>
        <v/>
      </c>
      <c r="AE20" s="10" t="n"/>
      <c r="AF20" s="10" t="n"/>
      <c r="AG20" s="10" t="n"/>
      <c r="AH20" s="10" t="n"/>
      <c r="AI20" s="10" t="n"/>
      <c r="AJ20" s="11" t="n"/>
      <c r="AK20" s="13">
        <f>IF(COUNTA(B20:AG20)&gt;0,TODAY(),"")</f>
        <v/>
      </c>
    </row>
    <row r="21">
      <c r="A21" s="9">
        <f>IF(B21="","",ROW()-1)</f>
        <v/>
      </c>
      <c r="B21" s="10" t="n"/>
      <c r="C21" s="10" t="n"/>
      <c r="D21" s="10" t="n"/>
      <c r="E21" s="10" t="n"/>
      <c r="F21" s="10" t="n"/>
      <c r="G21" s="10" t="n"/>
      <c r="H21" s="10" t="n"/>
      <c r="I21" s="10" t="n"/>
      <c r="J21" s="10" t="n"/>
      <c r="K21" s="10" t="n"/>
      <c r="L21" s="10" t="n"/>
      <c r="M21" s="10" t="n"/>
      <c r="N21" s="10" t="n"/>
      <c r="O21" s="10" t="n"/>
      <c r="P21" s="11" t="n"/>
      <c r="Q21" s="11" t="n"/>
      <c r="R21" s="9">
        <f>IF(Q21="","",DAYS(TODAY(),Q21))</f>
        <v/>
      </c>
      <c r="S21" s="10" t="n"/>
      <c r="T21" s="10" t="n"/>
      <c r="U21" s="10" t="n"/>
      <c r="V21" s="10" t="n"/>
      <c r="W21" s="10" t="n"/>
      <c r="X21" s="12" t="n"/>
      <c r="Y21" s="12" t="n"/>
      <c r="Z21" s="10" t="n"/>
      <c r="AA21" s="10" t="n"/>
      <c r="AB21" s="10" t="n"/>
      <c r="AC21" s="11" t="n"/>
      <c r="AD21" s="9">
        <f>IF(AC21="","",DAYS(AC21,TODAY()))</f>
        <v/>
      </c>
      <c r="AE21" s="10" t="n"/>
      <c r="AF21" s="10" t="n"/>
      <c r="AG21" s="10" t="n"/>
      <c r="AH21" s="10" t="n"/>
      <c r="AI21" s="10" t="n"/>
      <c r="AJ21" s="11" t="n"/>
      <c r="AK21" s="13">
        <f>IF(COUNTA(B21:AG21)&gt;0,TODAY(),"")</f>
        <v/>
      </c>
    </row>
    <row r="22">
      <c r="A22" s="9">
        <f>IF(B22="","",ROW()-1)</f>
        <v/>
      </c>
      <c r="B22" s="10" t="n"/>
      <c r="C22" s="10" t="n"/>
      <c r="D22" s="10" t="n"/>
      <c r="E22" s="10" t="n"/>
      <c r="F22" s="10" t="n"/>
      <c r="G22" s="10" t="n"/>
      <c r="H22" s="10" t="n"/>
      <c r="I22" s="10" t="n"/>
      <c r="J22" s="10" t="n"/>
      <c r="K22" s="10" t="n"/>
      <c r="L22" s="10" t="n"/>
      <c r="M22" s="10" t="n"/>
      <c r="N22" s="10" t="n"/>
      <c r="O22" s="10" t="n"/>
      <c r="P22" s="11" t="n"/>
      <c r="Q22" s="11" t="n"/>
      <c r="R22" s="9">
        <f>IF(Q22="","",DAYS(TODAY(),Q22))</f>
        <v/>
      </c>
      <c r="S22" s="10" t="n"/>
      <c r="T22" s="10" t="n"/>
      <c r="U22" s="10" t="n"/>
      <c r="V22" s="10" t="n"/>
      <c r="W22" s="10" t="n"/>
      <c r="X22" s="12" t="n"/>
      <c r="Y22" s="12" t="n"/>
      <c r="Z22" s="10" t="n"/>
      <c r="AA22" s="10" t="n"/>
      <c r="AB22" s="10" t="n"/>
      <c r="AC22" s="11" t="n"/>
      <c r="AD22" s="9">
        <f>IF(AC22="","",DAYS(AC22,TODAY()))</f>
        <v/>
      </c>
      <c r="AE22" s="10" t="n"/>
      <c r="AF22" s="10" t="n"/>
      <c r="AG22" s="10" t="n"/>
      <c r="AH22" s="10" t="n"/>
      <c r="AI22" s="10" t="n"/>
      <c r="AJ22" s="11" t="n"/>
      <c r="AK22" s="13">
        <f>IF(COUNTA(B22:AG22)&gt;0,TODAY(),"")</f>
        <v/>
      </c>
    </row>
    <row r="23">
      <c r="A23" s="9">
        <f>IF(B23="","",ROW()-1)</f>
        <v/>
      </c>
      <c r="B23" s="10" t="n"/>
      <c r="C23" s="10" t="n"/>
      <c r="D23" s="10" t="n"/>
      <c r="E23" s="10" t="n"/>
      <c r="F23" s="10" t="n"/>
      <c r="G23" s="10" t="n"/>
      <c r="H23" s="10" t="n"/>
      <c r="I23" s="10" t="n"/>
      <c r="J23" s="10" t="n"/>
      <c r="K23" s="10" t="n"/>
      <c r="L23" s="10" t="n"/>
      <c r="M23" s="10" t="n"/>
      <c r="N23" s="10" t="n"/>
      <c r="O23" s="10" t="n"/>
      <c r="P23" s="11" t="n"/>
      <c r="Q23" s="11" t="n"/>
      <c r="R23" s="9">
        <f>IF(Q23="","",DAYS(TODAY(),Q23))</f>
        <v/>
      </c>
      <c r="S23" s="10" t="n"/>
      <c r="T23" s="10" t="n"/>
      <c r="U23" s="10" t="n"/>
      <c r="V23" s="10" t="n"/>
      <c r="W23" s="10" t="n"/>
      <c r="X23" s="12" t="n"/>
      <c r="Y23" s="12" t="n"/>
      <c r="Z23" s="10" t="n"/>
      <c r="AA23" s="10" t="n"/>
      <c r="AB23" s="10" t="n"/>
      <c r="AC23" s="11" t="n"/>
      <c r="AD23" s="9">
        <f>IF(AC23="","",DAYS(AC23,TODAY()))</f>
        <v/>
      </c>
      <c r="AE23" s="10" t="n"/>
      <c r="AF23" s="10" t="n"/>
      <c r="AG23" s="10" t="n"/>
      <c r="AH23" s="10" t="n"/>
      <c r="AI23" s="10" t="n"/>
      <c r="AJ23" s="11" t="n"/>
      <c r="AK23" s="13">
        <f>IF(COUNTA(B23:AG23)&gt;0,TODAY(),"")</f>
        <v/>
      </c>
    </row>
    <row r="24">
      <c r="A24" s="9">
        <f>IF(B24="","",ROW()-1)</f>
        <v/>
      </c>
      <c r="B24" s="10" t="n"/>
      <c r="C24" s="10" t="n"/>
      <c r="D24" s="10" t="n"/>
      <c r="E24" s="10" t="n"/>
      <c r="F24" s="10" t="n"/>
      <c r="G24" s="10" t="n"/>
      <c r="H24" s="10" t="n"/>
      <c r="I24" s="10" t="n"/>
      <c r="J24" s="10" t="n"/>
      <c r="K24" s="10" t="n"/>
      <c r="L24" s="10" t="n"/>
      <c r="M24" s="10" t="n"/>
      <c r="N24" s="10" t="n"/>
      <c r="O24" s="10" t="n"/>
      <c r="P24" s="11" t="n"/>
      <c r="Q24" s="11" t="n"/>
      <c r="R24" s="9">
        <f>IF(Q24="","",DAYS(TODAY(),Q24))</f>
        <v/>
      </c>
      <c r="S24" s="10" t="n"/>
      <c r="T24" s="10" t="n"/>
      <c r="U24" s="10" t="n"/>
      <c r="V24" s="10" t="n"/>
      <c r="W24" s="10" t="n"/>
      <c r="X24" s="12" t="n"/>
      <c r="Y24" s="12" t="n"/>
      <c r="Z24" s="10" t="n"/>
      <c r="AA24" s="10" t="n"/>
      <c r="AB24" s="10" t="n"/>
      <c r="AC24" s="11" t="n"/>
      <c r="AD24" s="9">
        <f>IF(AC24="","",DAYS(AC24,TODAY()))</f>
        <v/>
      </c>
      <c r="AE24" s="10" t="n"/>
      <c r="AF24" s="10" t="n"/>
      <c r="AG24" s="10" t="n"/>
      <c r="AH24" s="10" t="n"/>
      <c r="AI24" s="10" t="n"/>
      <c r="AJ24" s="11" t="n"/>
      <c r="AK24" s="13">
        <f>IF(COUNTA(B24:AG24)&gt;0,TODAY(),"")</f>
        <v/>
      </c>
    </row>
    <row r="25">
      <c r="A25" s="9">
        <f>IF(B25="","",ROW()-1)</f>
        <v/>
      </c>
      <c r="B25" s="10" t="n"/>
      <c r="C25" s="10" t="n"/>
      <c r="D25" s="10" t="n"/>
      <c r="E25" s="10" t="n"/>
      <c r="F25" s="10" t="n"/>
      <c r="G25" s="10" t="n"/>
      <c r="H25" s="10" t="n"/>
      <c r="I25" s="10" t="n"/>
      <c r="J25" s="10" t="n"/>
      <c r="K25" s="10" t="n"/>
      <c r="L25" s="10" t="n"/>
      <c r="M25" s="10" t="n"/>
      <c r="N25" s="10" t="n"/>
      <c r="O25" s="10" t="n"/>
      <c r="P25" s="11" t="n"/>
      <c r="Q25" s="11" t="n"/>
      <c r="R25" s="9">
        <f>IF(Q25="","",DAYS(TODAY(),Q25))</f>
        <v/>
      </c>
      <c r="S25" s="10" t="n"/>
      <c r="T25" s="10" t="n"/>
      <c r="U25" s="10" t="n"/>
      <c r="V25" s="10" t="n"/>
      <c r="W25" s="10" t="n"/>
      <c r="X25" s="12" t="n"/>
      <c r="Y25" s="12" t="n"/>
      <c r="Z25" s="10" t="n"/>
      <c r="AA25" s="10" t="n"/>
      <c r="AB25" s="10" t="n"/>
      <c r="AC25" s="11" t="n"/>
      <c r="AD25" s="9">
        <f>IF(AC25="","",DAYS(AC25,TODAY()))</f>
        <v/>
      </c>
      <c r="AE25" s="10" t="n"/>
      <c r="AF25" s="10" t="n"/>
      <c r="AG25" s="10" t="n"/>
      <c r="AH25" s="10" t="n"/>
      <c r="AI25" s="10" t="n"/>
      <c r="AJ25" s="11" t="n"/>
      <c r="AK25" s="13">
        <f>IF(COUNTA(B25:AG25)&gt;0,TODAY(),"")</f>
        <v/>
      </c>
    </row>
    <row r="26">
      <c r="A26" s="9">
        <f>IF(B26="","",ROW()-1)</f>
        <v/>
      </c>
      <c r="B26" s="10" t="n"/>
      <c r="C26" s="10" t="n"/>
      <c r="D26" s="10" t="n"/>
      <c r="E26" s="10" t="n"/>
      <c r="F26" s="10" t="n"/>
      <c r="G26" s="10" t="n"/>
      <c r="H26" s="10" t="n"/>
      <c r="I26" s="10" t="n"/>
      <c r="J26" s="10" t="n"/>
      <c r="K26" s="10" t="n"/>
      <c r="L26" s="10" t="n"/>
      <c r="M26" s="10" t="n"/>
      <c r="N26" s="10" t="n"/>
      <c r="O26" s="10" t="n"/>
      <c r="P26" s="11" t="n"/>
      <c r="Q26" s="11" t="n"/>
      <c r="R26" s="9">
        <f>IF(Q26="","",DAYS(TODAY(),Q26))</f>
        <v/>
      </c>
      <c r="S26" s="10" t="n"/>
      <c r="T26" s="10" t="n"/>
      <c r="U26" s="10" t="n"/>
      <c r="V26" s="10" t="n"/>
      <c r="W26" s="10" t="n"/>
      <c r="X26" s="12" t="n"/>
      <c r="Y26" s="12" t="n"/>
      <c r="Z26" s="10" t="n"/>
      <c r="AA26" s="10" t="n"/>
      <c r="AB26" s="10" t="n"/>
      <c r="AC26" s="11" t="n"/>
      <c r="AD26" s="9">
        <f>IF(AC26="","",DAYS(AC26,TODAY()))</f>
        <v/>
      </c>
      <c r="AE26" s="10" t="n"/>
      <c r="AF26" s="10" t="n"/>
      <c r="AG26" s="10" t="n"/>
      <c r="AH26" s="10" t="n"/>
      <c r="AI26" s="10" t="n"/>
      <c r="AJ26" s="11" t="n"/>
      <c r="AK26" s="13">
        <f>IF(COUNTA(B26:AG26)&gt;0,TODAY(),"")</f>
        <v/>
      </c>
    </row>
    <row r="27">
      <c r="A27" s="9">
        <f>IF(B27="","",ROW()-1)</f>
        <v/>
      </c>
      <c r="B27" s="10" t="n"/>
      <c r="C27" s="10" t="n"/>
      <c r="D27" s="10" t="n"/>
      <c r="E27" s="10" t="n"/>
      <c r="F27" s="10" t="n"/>
      <c r="G27" s="10" t="n"/>
      <c r="H27" s="10" t="n"/>
      <c r="I27" s="10" t="n"/>
      <c r="J27" s="10" t="n"/>
      <c r="K27" s="10" t="n"/>
      <c r="L27" s="10" t="n"/>
      <c r="M27" s="10" t="n"/>
      <c r="N27" s="10" t="n"/>
      <c r="O27" s="10" t="n"/>
      <c r="P27" s="11" t="n"/>
      <c r="Q27" s="11" t="n"/>
      <c r="R27" s="9">
        <f>IF(Q27="","",DAYS(TODAY(),Q27))</f>
        <v/>
      </c>
      <c r="S27" s="10" t="n"/>
      <c r="T27" s="10" t="n"/>
      <c r="U27" s="10" t="n"/>
      <c r="V27" s="10" t="n"/>
      <c r="W27" s="10" t="n"/>
      <c r="X27" s="12" t="n"/>
      <c r="Y27" s="12" t="n"/>
      <c r="Z27" s="10" t="n"/>
      <c r="AA27" s="10" t="n"/>
      <c r="AB27" s="10" t="n"/>
      <c r="AC27" s="11" t="n"/>
      <c r="AD27" s="9">
        <f>IF(AC27="","",DAYS(AC27,TODAY()))</f>
        <v/>
      </c>
      <c r="AE27" s="10" t="n"/>
      <c r="AF27" s="10" t="n"/>
      <c r="AG27" s="10" t="n"/>
      <c r="AH27" s="10" t="n"/>
      <c r="AI27" s="10" t="n"/>
      <c r="AJ27" s="11" t="n"/>
      <c r="AK27" s="13">
        <f>IF(COUNTA(B27:AG27)&gt;0,TODAY(),"")</f>
        <v/>
      </c>
    </row>
    <row r="28">
      <c r="A28" s="9">
        <f>IF(B28="","",ROW()-1)</f>
        <v/>
      </c>
      <c r="B28" s="10" t="n"/>
      <c r="C28" s="10" t="n"/>
      <c r="D28" s="10" t="n"/>
      <c r="E28" s="10" t="n"/>
      <c r="F28" s="10" t="n"/>
      <c r="G28" s="10" t="n"/>
      <c r="H28" s="10" t="n"/>
      <c r="I28" s="10" t="n"/>
      <c r="J28" s="10" t="n"/>
      <c r="K28" s="10" t="n"/>
      <c r="L28" s="10" t="n"/>
      <c r="M28" s="10" t="n"/>
      <c r="N28" s="10" t="n"/>
      <c r="O28" s="10" t="n"/>
      <c r="P28" s="11" t="n"/>
      <c r="Q28" s="11" t="n"/>
      <c r="R28" s="9">
        <f>IF(Q28="","",DAYS(TODAY(),Q28))</f>
        <v/>
      </c>
      <c r="S28" s="10" t="n"/>
      <c r="T28" s="10" t="n"/>
      <c r="U28" s="10" t="n"/>
      <c r="V28" s="10" t="n"/>
      <c r="W28" s="10" t="n"/>
      <c r="X28" s="12" t="n"/>
      <c r="Y28" s="12" t="n"/>
      <c r="Z28" s="10" t="n"/>
      <c r="AA28" s="10" t="n"/>
      <c r="AB28" s="10" t="n"/>
      <c r="AC28" s="11" t="n"/>
      <c r="AD28" s="9">
        <f>IF(AC28="","",DAYS(AC28,TODAY()))</f>
        <v/>
      </c>
      <c r="AE28" s="10" t="n"/>
      <c r="AF28" s="10" t="n"/>
      <c r="AG28" s="10" t="n"/>
      <c r="AH28" s="10" t="n"/>
      <c r="AI28" s="10" t="n"/>
      <c r="AJ28" s="11" t="n"/>
      <c r="AK28" s="13">
        <f>IF(COUNTA(B28:AG28)&gt;0,TODAY(),"")</f>
        <v/>
      </c>
    </row>
    <row r="29">
      <c r="A29" s="9">
        <f>IF(B29="","",ROW()-1)</f>
        <v/>
      </c>
      <c r="B29" s="10" t="n"/>
      <c r="C29" s="10" t="n"/>
      <c r="D29" s="10" t="n"/>
      <c r="E29" s="10" t="n"/>
      <c r="F29" s="10" t="n"/>
      <c r="G29" s="10" t="n"/>
      <c r="H29" s="10" t="n"/>
      <c r="I29" s="10" t="n"/>
      <c r="J29" s="10" t="n"/>
      <c r="K29" s="10" t="n"/>
      <c r="L29" s="10" t="n"/>
      <c r="M29" s="10" t="n"/>
      <c r="N29" s="10" t="n"/>
      <c r="O29" s="10" t="n"/>
      <c r="P29" s="11" t="n"/>
      <c r="Q29" s="11" t="n"/>
      <c r="R29" s="9">
        <f>IF(Q29="","",DAYS(TODAY(),Q29))</f>
        <v/>
      </c>
      <c r="S29" s="10" t="n"/>
      <c r="T29" s="10" t="n"/>
      <c r="U29" s="10" t="n"/>
      <c r="V29" s="10" t="n"/>
      <c r="W29" s="10" t="n"/>
      <c r="X29" s="12" t="n"/>
      <c r="Y29" s="12" t="n"/>
      <c r="Z29" s="10" t="n"/>
      <c r="AA29" s="10" t="n"/>
      <c r="AB29" s="10" t="n"/>
      <c r="AC29" s="11" t="n"/>
      <c r="AD29" s="9">
        <f>IF(AC29="","",DAYS(AC29,TODAY()))</f>
        <v/>
      </c>
      <c r="AE29" s="10" t="n"/>
      <c r="AF29" s="10" t="n"/>
      <c r="AG29" s="10" t="n"/>
      <c r="AH29" s="10" t="n"/>
      <c r="AI29" s="10" t="n"/>
      <c r="AJ29" s="11" t="n"/>
      <c r="AK29" s="13">
        <f>IF(COUNTA(B29:AG29)&gt;0,TODAY(),"")</f>
        <v/>
      </c>
    </row>
    <row r="30">
      <c r="A30" s="9">
        <f>IF(B30="","",ROW()-1)</f>
        <v/>
      </c>
      <c r="B30" s="10" t="n"/>
      <c r="C30" s="10" t="n"/>
      <c r="D30" s="10" t="n"/>
      <c r="E30" s="10" t="n"/>
      <c r="F30" s="10" t="n"/>
      <c r="G30" s="10" t="n"/>
      <c r="H30" s="10" t="n"/>
      <c r="I30" s="10" t="n"/>
      <c r="J30" s="10" t="n"/>
      <c r="K30" s="10" t="n"/>
      <c r="L30" s="10" t="n"/>
      <c r="M30" s="10" t="n"/>
      <c r="N30" s="10" t="n"/>
      <c r="O30" s="10" t="n"/>
      <c r="P30" s="11" t="n"/>
      <c r="Q30" s="11" t="n"/>
      <c r="R30" s="9">
        <f>IF(Q30="","",DAYS(TODAY(),Q30))</f>
        <v/>
      </c>
      <c r="S30" s="10" t="n"/>
      <c r="T30" s="10" t="n"/>
      <c r="U30" s="10" t="n"/>
      <c r="V30" s="10" t="n"/>
      <c r="W30" s="10" t="n"/>
      <c r="X30" s="12" t="n"/>
      <c r="Y30" s="12" t="n"/>
      <c r="Z30" s="10" t="n"/>
      <c r="AA30" s="10" t="n"/>
      <c r="AB30" s="10" t="n"/>
      <c r="AC30" s="11" t="n"/>
      <c r="AD30" s="9">
        <f>IF(AC30="","",DAYS(AC30,TODAY()))</f>
        <v/>
      </c>
      <c r="AE30" s="10" t="n"/>
      <c r="AF30" s="10" t="n"/>
      <c r="AG30" s="10" t="n"/>
      <c r="AH30" s="10" t="n"/>
      <c r="AI30" s="10" t="n"/>
      <c r="AJ30" s="11" t="n"/>
      <c r="AK30" s="13">
        <f>IF(COUNTA(B30:AG30)&gt;0,TODAY(),"")</f>
        <v/>
      </c>
    </row>
    <row r="31">
      <c r="A31" s="9">
        <f>IF(B31="","",ROW()-1)</f>
        <v/>
      </c>
      <c r="B31" s="10" t="n"/>
      <c r="C31" s="10" t="n"/>
      <c r="D31" s="10" t="n"/>
      <c r="E31" s="10" t="n"/>
      <c r="F31" s="10" t="n"/>
      <c r="G31" s="10" t="n"/>
      <c r="H31" s="10" t="n"/>
      <c r="I31" s="10" t="n"/>
      <c r="J31" s="10" t="n"/>
      <c r="K31" s="10" t="n"/>
      <c r="L31" s="10" t="n"/>
      <c r="M31" s="10" t="n"/>
      <c r="N31" s="10" t="n"/>
      <c r="O31" s="10" t="n"/>
      <c r="P31" s="11" t="n"/>
      <c r="Q31" s="11" t="n"/>
      <c r="R31" s="9">
        <f>IF(Q31="","",DAYS(TODAY(),Q31))</f>
        <v/>
      </c>
      <c r="S31" s="10" t="n"/>
      <c r="T31" s="10" t="n"/>
      <c r="U31" s="10" t="n"/>
      <c r="V31" s="10" t="n"/>
      <c r="W31" s="10" t="n"/>
      <c r="X31" s="12" t="n"/>
      <c r="Y31" s="12" t="n"/>
      <c r="Z31" s="10" t="n"/>
      <c r="AA31" s="10" t="n"/>
      <c r="AB31" s="10" t="n"/>
      <c r="AC31" s="11" t="n"/>
      <c r="AD31" s="9">
        <f>IF(AC31="","",DAYS(AC31,TODAY()))</f>
        <v/>
      </c>
      <c r="AE31" s="10" t="n"/>
      <c r="AF31" s="10" t="n"/>
      <c r="AG31" s="10" t="n"/>
      <c r="AH31" s="10" t="n"/>
      <c r="AI31" s="10" t="n"/>
      <c r="AJ31" s="11" t="n"/>
      <c r="AK31" s="13">
        <f>IF(COUNTA(B31:AG31)&gt;0,TODAY(),"")</f>
        <v/>
      </c>
    </row>
    <row r="32">
      <c r="A32" s="9">
        <f>IF(B32="","",ROW()-1)</f>
        <v/>
      </c>
      <c r="B32" s="10" t="n"/>
      <c r="C32" s="10" t="n"/>
      <c r="D32" s="10" t="n"/>
      <c r="E32" s="10" t="n"/>
      <c r="F32" s="10" t="n"/>
      <c r="G32" s="10" t="n"/>
      <c r="H32" s="10" t="n"/>
      <c r="I32" s="10" t="n"/>
      <c r="J32" s="10" t="n"/>
      <c r="K32" s="10" t="n"/>
      <c r="L32" s="10" t="n"/>
      <c r="M32" s="10" t="n"/>
      <c r="N32" s="10" t="n"/>
      <c r="O32" s="10" t="n"/>
      <c r="P32" s="11" t="n"/>
      <c r="Q32" s="11" t="n"/>
      <c r="R32" s="9">
        <f>IF(Q32="","",DAYS(TODAY(),Q32))</f>
        <v/>
      </c>
      <c r="S32" s="10" t="n"/>
      <c r="T32" s="10" t="n"/>
      <c r="U32" s="10" t="n"/>
      <c r="V32" s="10" t="n"/>
      <c r="W32" s="10" t="n"/>
      <c r="X32" s="12" t="n"/>
      <c r="Y32" s="12" t="n"/>
      <c r="Z32" s="10" t="n"/>
      <c r="AA32" s="10" t="n"/>
      <c r="AB32" s="10" t="n"/>
      <c r="AC32" s="11" t="n"/>
      <c r="AD32" s="9">
        <f>IF(AC32="","",DAYS(AC32,TODAY()))</f>
        <v/>
      </c>
      <c r="AE32" s="10" t="n"/>
      <c r="AF32" s="10" t="n"/>
      <c r="AG32" s="10" t="n"/>
      <c r="AH32" s="10" t="n"/>
      <c r="AI32" s="10" t="n"/>
      <c r="AJ32" s="11" t="n"/>
      <c r="AK32" s="13">
        <f>IF(COUNTA(B32:AG32)&gt;0,TODAY(),"")</f>
        <v/>
      </c>
    </row>
    <row r="33">
      <c r="A33" s="9">
        <f>IF(B33="","",ROW()-1)</f>
        <v/>
      </c>
      <c r="B33" s="10" t="n"/>
      <c r="C33" s="10" t="n"/>
      <c r="D33" s="10" t="n"/>
      <c r="E33" s="10" t="n"/>
      <c r="F33" s="10" t="n"/>
      <c r="G33" s="10" t="n"/>
      <c r="H33" s="10" t="n"/>
      <c r="I33" s="10" t="n"/>
      <c r="J33" s="10" t="n"/>
      <c r="K33" s="10" t="n"/>
      <c r="L33" s="10" t="n"/>
      <c r="M33" s="10" t="n"/>
      <c r="N33" s="10" t="n"/>
      <c r="O33" s="10" t="n"/>
      <c r="P33" s="11" t="n"/>
      <c r="Q33" s="11" t="n"/>
      <c r="R33" s="9">
        <f>IF(Q33="","",DAYS(TODAY(),Q33))</f>
        <v/>
      </c>
      <c r="S33" s="10" t="n"/>
      <c r="T33" s="10" t="n"/>
      <c r="U33" s="10" t="n"/>
      <c r="V33" s="10" t="n"/>
      <c r="W33" s="10" t="n"/>
      <c r="X33" s="12" t="n"/>
      <c r="Y33" s="12" t="n"/>
      <c r="Z33" s="10" t="n"/>
      <c r="AA33" s="10" t="n"/>
      <c r="AB33" s="10" t="n"/>
      <c r="AC33" s="11" t="n"/>
      <c r="AD33" s="9">
        <f>IF(AC33="","",DAYS(AC33,TODAY()))</f>
        <v/>
      </c>
      <c r="AE33" s="10" t="n"/>
      <c r="AF33" s="10" t="n"/>
      <c r="AG33" s="10" t="n"/>
      <c r="AH33" s="10" t="n"/>
      <c r="AI33" s="10" t="n"/>
      <c r="AJ33" s="11" t="n"/>
      <c r="AK33" s="13">
        <f>IF(COUNTA(B33:AG33)&gt;0,TODAY(),"")</f>
        <v/>
      </c>
    </row>
    <row r="34">
      <c r="A34" s="9">
        <f>IF(B34="","",ROW()-1)</f>
        <v/>
      </c>
      <c r="B34" s="10" t="n"/>
      <c r="C34" s="10" t="n"/>
      <c r="D34" s="10" t="n"/>
      <c r="E34" s="10" t="n"/>
      <c r="F34" s="10" t="n"/>
      <c r="G34" s="10" t="n"/>
      <c r="H34" s="10" t="n"/>
      <c r="I34" s="10" t="n"/>
      <c r="J34" s="10" t="n"/>
      <c r="K34" s="10" t="n"/>
      <c r="L34" s="10" t="n"/>
      <c r="M34" s="10" t="n"/>
      <c r="N34" s="10" t="n"/>
      <c r="O34" s="10" t="n"/>
      <c r="P34" s="11" t="n"/>
      <c r="Q34" s="11" t="n"/>
      <c r="R34" s="9">
        <f>IF(Q34="","",DAYS(TODAY(),Q34))</f>
        <v/>
      </c>
      <c r="S34" s="10" t="n"/>
      <c r="T34" s="10" t="n"/>
      <c r="U34" s="10" t="n"/>
      <c r="V34" s="10" t="n"/>
      <c r="W34" s="10" t="n"/>
      <c r="X34" s="12" t="n"/>
      <c r="Y34" s="12" t="n"/>
      <c r="Z34" s="10" t="n"/>
      <c r="AA34" s="10" t="n"/>
      <c r="AB34" s="10" t="n"/>
      <c r="AC34" s="11" t="n"/>
      <c r="AD34" s="9">
        <f>IF(AC34="","",DAYS(AC34,TODAY()))</f>
        <v/>
      </c>
      <c r="AE34" s="10" t="n"/>
      <c r="AF34" s="10" t="n"/>
      <c r="AG34" s="10" t="n"/>
      <c r="AH34" s="10" t="n"/>
      <c r="AI34" s="10" t="n"/>
      <c r="AJ34" s="11" t="n"/>
      <c r="AK34" s="13">
        <f>IF(COUNTA(B34:AG34)&gt;0,TODAY(),"")</f>
        <v/>
      </c>
    </row>
    <row r="35">
      <c r="A35" s="9">
        <f>IF(B35="","",ROW()-1)</f>
        <v/>
      </c>
      <c r="B35" s="10" t="n"/>
      <c r="C35" s="10" t="n"/>
      <c r="D35" s="10" t="n"/>
      <c r="E35" s="10" t="n"/>
      <c r="F35" s="10" t="n"/>
      <c r="G35" s="10" t="n"/>
      <c r="H35" s="10" t="n"/>
      <c r="I35" s="10" t="n"/>
      <c r="J35" s="10" t="n"/>
      <c r="K35" s="10" t="n"/>
      <c r="L35" s="10" t="n"/>
      <c r="M35" s="10" t="n"/>
      <c r="N35" s="10" t="n"/>
      <c r="O35" s="10" t="n"/>
      <c r="P35" s="11" t="n"/>
      <c r="Q35" s="11" t="n"/>
      <c r="R35" s="9">
        <f>IF(Q35="","",DAYS(TODAY(),Q35))</f>
        <v/>
      </c>
      <c r="S35" s="10" t="n"/>
      <c r="T35" s="10" t="n"/>
      <c r="U35" s="10" t="n"/>
      <c r="V35" s="10" t="n"/>
      <c r="W35" s="10" t="n"/>
      <c r="X35" s="12" t="n"/>
      <c r="Y35" s="12" t="n"/>
      <c r="Z35" s="10" t="n"/>
      <c r="AA35" s="10" t="n"/>
      <c r="AB35" s="10" t="n"/>
      <c r="AC35" s="11" t="n"/>
      <c r="AD35" s="9">
        <f>IF(AC35="","",DAYS(AC35,TODAY()))</f>
        <v/>
      </c>
      <c r="AE35" s="10" t="n"/>
      <c r="AF35" s="10" t="n"/>
      <c r="AG35" s="10" t="n"/>
      <c r="AH35" s="10" t="n"/>
      <c r="AI35" s="10" t="n"/>
      <c r="AJ35" s="11" t="n"/>
      <c r="AK35" s="13">
        <f>IF(COUNTA(B35:AG35)&gt;0,TODAY(),"")</f>
        <v/>
      </c>
    </row>
    <row r="36">
      <c r="A36" s="9">
        <f>IF(B36="","",ROW()-1)</f>
        <v/>
      </c>
      <c r="B36" s="10" t="n"/>
      <c r="C36" s="10" t="n"/>
      <c r="D36" s="10" t="n"/>
      <c r="E36" s="10" t="n"/>
      <c r="F36" s="10" t="n"/>
      <c r="G36" s="10" t="n"/>
      <c r="H36" s="10" t="n"/>
      <c r="I36" s="10" t="n"/>
      <c r="J36" s="10" t="n"/>
      <c r="K36" s="10" t="n"/>
      <c r="L36" s="10" t="n"/>
      <c r="M36" s="10" t="n"/>
      <c r="N36" s="10" t="n"/>
      <c r="O36" s="10" t="n"/>
      <c r="P36" s="11" t="n"/>
      <c r="Q36" s="11" t="n"/>
      <c r="R36" s="9">
        <f>IF(Q36="","",DAYS(TODAY(),Q36))</f>
        <v/>
      </c>
      <c r="S36" s="10" t="n"/>
      <c r="T36" s="10" t="n"/>
      <c r="U36" s="10" t="n"/>
      <c r="V36" s="10" t="n"/>
      <c r="W36" s="10" t="n"/>
      <c r="X36" s="12" t="n"/>
      <c r="Y36" s="12" t="n"/>
      <c r="Z36" s="10" t="n"/>
      <c r="AA36" s="10" t="n"/>
      <c r="AB36" s="10" t="n"/>
      <c r="AC36" s="11" t="n"/>
      <c r="AD36" s="9">
        <f>IF(AC36="","",DAYS(AC36,TODAY()))</f>
        <v/>
      </c>
      <c r="AE36" s="10" t="n"/>
      <c r="AF36" s="10" t="n"/>
      <c r="AG36" s="10" t="n"/>
      <c r="AH36" s="10" t="n"/>
      <c r="AI36" s="10" t="n"/>
      <c r="AJ36" s="11" t="n"/>
      <c r="AK36" s="13">
        <f>IF(COUNTA(B36:AG36)&gt;0,TODAY(),"")</f>
        <v/>
      </c>
    </row>
    <row r="37">
      <c r="A37" s="9">
        <f>IF(B37="","",ROW()-1)</f>
        <v/>
      </c>
      <c r="B37" s="10" t="n"/>
      <c r="C37" s="10" t="n"/>
      <c r="D37" s="10" t="n"/>
      <c r="E37" s="10" t="n"/>
      <c r="F37" s="10" t="n"/>
      <c r="G37" s="10" t="n"/>
      <c r="H37" s="10" t="n"/>
      <c r="I37" s="10" t="n"/>
      <c r="J37" s="10" t="n"/>
      <c r="K37" s="10" t="n"/>
      <c r="L37" s="10" t="n"/>
      <c r="M37" s="10" t="n"/>
      <c r="N37" s="10" t="n"/>
      <c r="O37" s="10" t="n"/>
      <c r="P37" s="11" t="n"/>
      <c r="Q37" s="11" t="n"/>
      <c r="R37" s="9">
        <f>IF(Q37="","",DAYS(TODAY(),Q37))</f>
        <v/>
      </c>
      <c r="S37" s="10" t="n"/>
      <c r="T37" s="10" t="n"/>
      <c r="U37" s="10" t="n"/>
      <c r="V37" s="10" t="n"/>
      <c r="W37" s="10" t="n"/>
      <c r="X37" s="12" t="n"/>
      <c r="Y37" s="12" t="n"/>
      <c r="Z37" s="10" t="n"/>
      <c r="AA37" s="10" t="n"/>
      <c r="AB37" s="10" t="n"/>
      <c r="AC37" s="11" t="n"/>
      <c r="AD37" s="9">
        <f>IF(AC37="","",DAYS(AC37,TODAY()))</f>
        <v/>
      </c>
      <c r="AE37" s="10" t="n"/>
      <c r="AF37" s="10" t="n"/>
      <c r="AG37" s="10" t="n"/>
      <c r="AH37" s="10" t="n"/>
      <c r="AI37" s="10" t="n"/>
      <c r="AJ37" s="11" t="n"/>
      <c r="AK37" s="13">
        <f>IF(COUNTA(B37:AG37)&gt;0,TODAY(),"")</f>
        <v/>
      </c>
    </row>
    <row r="38">
      <c r="A38" s="9">
        <f>IF(B38="","",ROW()-1)</f>
        <v/>
      </c>
      <c r="B38" s="10" t="n"/>
      <c r="C38" s="10" t="n"/>
      <c r="D38" s="10" t="n"/>
      <c r="E38" s="10" t="n"/>
      <c r="F38" s="10" t="n"/>
      <c r="G38" s="10" t="n"/>
      <c r="H38" s="10" t="n"/>
      <c r="I38" s="10" t="n"/>
      <c r="J38" s="10" t="n"/>
      <c r="K38" s="10" t="n"/>
      <c r="L38" s="10" t="n"/>
      <c r="M38" s="10" t="n"/>
      <c r="N38" s="10" t="n"/>
      <c r="O38" s="10" t="n"/>
      <c r="P38" s="11" t="n"/>
      <c r="Q38" s="11" t="n"/>
      <c r="R38" s="9">
        <f>IF(Q38="","",DAYS(TODAY(),Q38))</f>
        <v/>
      </c>
      <c r="S38" s="10" t="n"/>
      <c r="T38" s="10" t="n"/>
      <c r="U38" s="10" t="n"/>
      <c r="V38" s="10" t="n"/>
      <c r="W38" s="10" t="n"/>
      <c r="X38" s="12" t="n"/>
      <c r="Y38" s="12" t="n"/>
      <c r="Z38" s="10" t="n"/>
      <c r="AA38" s="10" t="n"/>
      <c r="AB38" s="10" t="n"/>
      <c r="AC38" s="11" t="n"/>
      <c r="AD38" s="9">
        <f>IF(AC38="","",DAYS(AC38,TODAY()))</f>
        <v/>
      </c>
      <c r="AE38" s="10" t="n"/>
      <c r="AF38" s="10" t="n"/>
      <c r="AG38" s="10" t="n"/>
      <c r="AH38" s="10" t="n"/>
      <c r="AI38" s="10" t="n"/>
      <c r="AJ38" s="11" t="n"/>
      <c r="AK38" s="13">
        <f>IF(COUNTA(B38:AG38)&gt;0,TODAY(),"")</f>
        <v/>
      </c>
    </row>
    <row r="39">
      <c r="A39" s="9">
        <f>IF(B39="","",ROW()-1)</f>
        <v/>
      </c>
      <c r="B39" s="10" t="n"/>
      <c r="C39" s="10" t="n"/>
      <c r="D39" s="10" t="n"/>
      <c r="E39" s="10" t="n"/>
      <c r="F39" s="10" t="n"/>
      <c r="G39" s="10" t="n"/>
      <c r="H39" s="10" t="n"/>
      <c r="I39" s="10" t="n"/>
      <c r="J39" s="10" t="n"/>
      <c r="K39" s="10" t="n"/>
      <c r="L39" s="10" t="n"/>
      <c r="M39" s="10" t="n"/>
      <c r="N39" s="10" t="n"/>
      <c r="O39" s="10" t="n"/>
      <c r="P39" s="11" t="n"/>
      <c r="Q39" s="11" t="n"/>
      <c r="R39" s="9">
        <f>IF(Q39="","",DAYS(TODAY(),Q39))</f>
        <v/>
      </c>
      <c r="S39" s="10" t="n"/>
      <c r="T39" s="10" t="n"/>
      <c r="U39" s="10" t="n"/>
      <c r="V39" s="10" t="n"/>
      <c r="W39" s="10" t="n"/>
      <c r="X39" s="12" t="n"/>
      <c r="Y39" s="12" t="n"/>
      <c r="Z39" s="10" t="n"/>
      <c r="AA39" s="10" t="n"/>
      <c r="AB39" s="10" t="n"/>
      <c r="AC39" s="11" t="n"/>
      <c r="AD39" s="9">
        <f>IF(AC39="","",DAYS(AC39,TODAY()))</f>
        <v/>
      </c>
      <c r="AE39" s="10" t="n"/>
      <c r="AF39" s="10" t="n"/>
      <c r="AG39" s="10" t="n"/>
      <c r="AH39" s="10" t="n"/>
      <c r="AI39" s="10" t="n"/>
      <c r="AJ39" s="11" t="n"/>
      <c r="AK39" s="13">
        <f>IF(COUNTA(B39:AG39)&gt;0,TODAY(),"")</f>
        <v/>
      </c>
    </row>
    <row r="40">
      <c r="A40" s="9">
        <f>IF(B40="","",ROW()-1)</f>
        <v/>
      </c>
      <c r="B40" s="10" t="n"/>
      <c r="C40" s="10" t="n"/>
      <c r="D40" s="10" t="n"/>
      <c r="E40" s="10" t="n"/>
      <c r="F40" s="10" t="n"/>
      <c r="G40" s="10" t="n"/>
      <c r="H40" s="10" t="n"/>
      <c r="I40" s="10" t="n"/>
      <c r="J40" s="10" t="n"/>
      <c r="K40" s="10" t="n"/>
      <c r="L40" s="10" t="n"/>
      <c r="M40" s="10" t="n"/>
      <c r="N40" s="10" t="n"/>
      <c r="O40" s="10" t="n"/>
      <c r="P40" s="11" t="n"/>
      <c r="Q40" s="11" t="n"/>
      <c r="R40" s="9">
        <f>IF(Q40="","",DAYS(TODAY(),Q40))</f>
        <v/>
      </c>
      <c r="S40" s="10" t="n"/>
      <c r="T40" s="10" t="n"/>
      <c r="U40" s="10" t="n"/>
      <c r="V40" s="10" t="n"/>
      <c r="W40" s="10" t="n"/>
      <c r="X40" s="12" t="n"/>
      <c r="Y40" s="12" t="n"/>
      <c r="Z40" s="10" t="n"/>
      <c r="AA40" s="10" t="n"/>
      <c r="AB40" s="10" t="n"/>
      <c r="AC40" s="11" t="n"/>
      <c r="AD40" s="9">
        <f>IF(AC40="","",DAYS(AC40,TODAY()))</f>
        <v/>
      </c>
      <c r="AE40" s="10" t="n"/>
      <c r="AF40" s="10" t="n"/>
      <c r="AG40" s="10" t="n"/>
      <c r="AH40" s="10" t="n"/>
      <c r="AI40" s="10" t="n"/>
      <c r="AJ40" s="11" t="n"/>
      <c r="AK40" s="13">
        <f>IF(COUNTA(B40:AG40)&gt;0,TODAY(),"")</f>
        <v/>
      </c>
    </row>
    <row r="41">
      <c r="A41" s="9">
        <f>IF(B41="","",ROW()-1)</f>
        <v/>
      </c>
      <c r="B41" s="10" t="n"/>
      <c r="C41" s="10" t="n"/>
      <c r="D41" s="10" t="n"/>
      <c r="E41" s="10" t="n"/>
      <c r="F41" s="10" t="n"/>
      <c r="G41" s="10" t="n"/>
      <c r="H41" s="10" t="n"/>
      <c r="I41" s="10" t="n"/>
      <c r="J41" s="10" t="n"/>
      <c r="K41" s="10" t="n"/>
      <c r="L41" s="10" t="n"/>
      <c r="M41" s="10" t="n"/>
      <c r="N41" s="10" t="n"/>
      <c r="O41" s="10" t="n"/>
      <c r="P41" s="11" t="n"/>
      <c r="Q41" s="11" t="n"/>
      <c r="R41" s="9">
        <f>IF(Q41="","",DAYS(TODAY(),Q41))</f>
        <v/>
      </c>
      <c r="S41" s="10" t="n"/>
      <c r="T41" s="10" t="n"/>
      <c r="U41" s="10" t="n"/>
      <c r="V41" s="10" t="n"/>
      <c r="W41" s="10" t="n"/>
      <c r="X41" s="12" t="n"/>
      <c r="Y41" s="12" t="n"/>
      <c r="Z41" s="10" t="n"/>
      <c r="AA41" s="10" t="n"/>
      <c r="AB41" s="10" t="n"/>
      <c r="AC41" s="11" t="n"/>
      <c r="AD41" s="9">
        <f>IF(AC41="","",DAYS(AC41,TODAY()))</f>
        <v/>
      </c>
      <c r="AE41" s="10" t="n"/>
      <c r="AF41" s="10" t="n"/>
      <c r="AG41" s="10" t="n"/>
      <c r="AH41" s="10" t="n"/>
      <c r="AI41" s="10" t="n"/>
      <c r="AJ41" s="11" t="n"/>
      <c r="AK41" s="13">
        <f>IF(COUNTA(B41:AG41)&gt;0,TODAY(),"")</f>
        <v/>
      </c>
    </row>
    <row r="42">
      <c r="A42" s="9">
        <f>IF(B42="","",ROW()-1)</f>
        <v/>
      </c>
      <c r="B42" s="10" t="n"/>
      <c r="C42" s="10" t="n"/>
      <c r="D42" s="10" t="n"/>
      <c r="E42" s="10" t="n"/>
      <c r="F42" s="10" t="n"/>
      <c r="G42" s="10" t="n"/>
      <c r="H42" s="10" t="n"/>
      <c r="I42" s="10" t="n"/>
      <c r="J42" s="10" t="n"/>
      <c r="K42" s="10" t="n"/>
      <c r="L42" s="10" t="n"/>
      <c r="M42" s="10" t="n"/>
      <c r="N42" s="10" t="n"/>
      <c r="O42" s="10" t="n"/>
      <c r="P42" s="11" t="n"/>
      <c r="Q42" s="11" t="n"/>
      <c r="R42" s="9">
        <f>IF(Q42="","",DAYS(TODAY(),Q42))</f>
        <v/>
      </c>
      <c r="S42" s="10" t="n"/>
      <c r="T42" s="10" t="n"/>
      <c r="U42" s="10" t="n"/>
      <c r="V42" s="10" t="n"/>
      <c r="W42" s="10" t="n"/>
      <c r="X42" s="12" t="n"/>
      <c r="Y42" s="12" t="n"/>
      <c r="Z42" s="10" t="n"/>
      <c r="AA42" s="10" t="n"/>
      <c r="AB42" s="10" t="n"/>
      <c r="AC42" s="11" t="n"/>
      <c r="AD42" s="9">
        <f>IF(AC42="","",DAYS(AC42,TODAY()))</f>
        <v/>
      </c>
      <c r="AE42" s="10" t="n"/>
      <c r="AF42" s="10" t="n"/>
      <c r="AG42" s="10" t="n"/>
      <c r="AH42" s="10" t="n"/>
      <c r="AI42" s="10" t="n"/>
      <c r="AJ42" s="11" t="n"/>
      <c r="AK42" s="13">
        <f>IF(COUNTA(B42:AG42)&gt;0,TODAY(),"")</f>
        <v/>
      </c>
    </row>
    <row r="43">
      <c r="A43" s="9">
        <f>IF(B43="","",ROW()-1)</f>
        <v/>
      </c>
      <c r="B43" s="10" t="n"/>
      <c r="C43" s="10" t="n"/>
      <c r="D43" s="10" t="n"/>
      <c r="E43" s="10" t="n"/>
      <c r="F43" s="10" t="n"/>
      <c r="G43" s="10" t="n"/>
      <c r="H43" s="10" t="n"/>
      <c r="I43" s="10" t="n"/>
      <c r="J43" s="10" t="n"/>
      <c r="K43" s="10" t="n"/>
      <c r="L43" s="10" t="n"/>
      <c r="M43" s="10" t="n"/>
      <c r="N43" s="10" t="n"/>
      <c r="O43" s="10" t="n"/>
      <c r="P43" s="11" t="n"/>
      <c r="Q43" s="11" t="n"/>
      <c r="R43" s="9">
        <f>IF(Q43="","",DAYS(TODAY(),Q43))</f>
        <v/>
      </c>
      <c r="S43" s="10" t="n"/>
      <c r="T43" s="10" t="n"/>
      <c r="U43" s="10" t="n"/>
      <c r="V43" s="10" t="n"/>
      <c r="W43" s="10" t="n"/>
      <c r="X43" s="12" t="n"/>
      <c r="Y43" s="12" t="n"/>
      <c r="Z43" s="10" t="n"/>
      <c r="AA43" s="10" t="n"/>
      <c r="AB43" s="10" t="n"/>
      <c r="AC43" s="11" t="n"/>
      <c r="AD43" s="9">
        <f>IF(AC43="","",DAYS(AC43,TODAY()))</f>
        <v/>
      </c>
      <c r="AE43" s="10" t="n"/>
      <c r="AF43" s="10" t="n"/>
      <c r="AG43" s="10" t="n"/>
      <c r="AH43" s="10" t="n"/>
      <c r="AI43" s="10" t="n"/>
      <c r="AJ43" s="11" t="n"/>
      <c r="AK43" s="13">
        <f>IF(COUNTA(B43:AG43)&gt;0,TODAY(),"")</f>
        <v/>
      </c>
    </row>
    <row r="44">
      <c r="A44" s="9">
        <f>IF(B44="","",ROW()-1)</f>
        <v/>
      </c>
      <c r="B44" s="10" t="n"/>
      <c r="C44" s="10" t="n"/>
      <c r="D44" s="10" t="n"/>
      <c r="E44" s="10" t="n"/>
      <c r="F44" s="10" t="n"/>
      <c r="G44" s="10" t="n"/>
      <c r="H44" s="10" t="n"/>
      <c r="I44" s="10" t="n"/>
      <c r="J44" s="10" t="n"/>
      <c r="K44" s="10" t="n"/>
      <c r="L44" s="10" t="n"/>
      <c r="M44" s="10" t="n"/>
      <c r="N44" s="10" t="n"/>
      <c r="O44" s="10" t="n"/>
      <c r="P44" s="11" t="n"/>
      <c r="Q44" s="11" t="n"/>
      <c r="R44" s="9">
        <f>IF(Q44="","",DAYS(TODAY(),Q44))</f>
        <v/>
      </c>
      <c r="S44" s="10" t="n"/>
      <c r="T44" s="10" t="n"/>
      <c r="U44" s="10" t="n"/>
      <c r="V44" s="10" t="n"/>
      <c r="W44" s="10" t="n"/>
      <c r="X44" s="12" t="n"/>
      <c r="Y44" s="12" t="n"/>
      <c r="Z44" s="10" t="n"/>
      <c r="AA44" s="10" t="n"/>
      <c r="AB44" s="10" t="n"/>
      <c r="AC44" s="11" t="n"/>
      <c r="AD44" s="9">
        <f>IF(AC44="","",DAYS(AC44,TODAY()))</f>
        <v/>
      </c>
      <c r="AE44" s="10" t="n"/>
      <c r="AF44" s="10" t="n"/>
      <c r="AG44" s="10" t="n"/>
      <c r="AH44" s="10" t="n"/>
      <c r="AI44" s="10" t="n"/>
      <c r="AJ44" s="11" t="n"/>
      <c r="AK44" s="13">
        <f>IF(COUNTA(B44:AG44)&gt;0,TODAY(),"")</f>
        <v/>
      </c>
    </row>
    <row r="45">
      <c r="A45" s="9">
        <f>IF(B45="","",ROW()-1)</f>
        <v/>
      </c>
      <c r="B45" s="10" t="n"/>
      <c r="C45" s="10" t="n"/>
      <c r="D45" s="10" t="n"/>
      <c r="E45" s="10" t="n"/>
      <c r="F45" s="10" t="n"/>
      <c r="G45" s="10" t="n"/>
      <c r="H45" s="10" t="n"/>
      <c r="I45" s="10" t="n"/>
      <c r="J45" s="10" t="n"/>
      <c r="K45" s="10" t="n"/>
      <c r="L45" s="10" t="n"/>
      <c r="M45" s="10" t="n"/>
      <c r="N45" s="10" t="n"/>
      <c r="O45" s="10" t="n"/>
      <c r="P45" s="11" t="n"/>
      <c r="Q45" s="11" t="n"/>
      <c r="R45" s="9">
        <f>IF(Q45="","",DAYS(TODAY(),Q45))</f>
        <v/>
      </c>
      <c r="S45" s="10" t="n"/>
      <c r="T45" s="10" t="n"/>
      <c r="U45" s="10" t="n"/>
      <c r="V45" s="10" t="n"/>
      <c r="W45" s="10" t="n"/>
      <c r="X45" s="12" t="n"/>
      <c r="Y45" s="12" t="n"/>
      <c r="Z45" s="10" t="n"/>
      <c r="AA45" s="10" t="n"/>
      <c r="AB45" s="10" t="n"/>
      <c r="AC45" s="11" t="n"/>
      <c r="AD45" s="9">
        <f>IF(AC45="","",DAYS(AC45,TODAY()))</f>
        <v/>
      </c>
      <c r="AE45" s="10" t="n"/>
      <c r="AF45" s="10" t="n"/>
      <c r="AG45" s="10" t="n"/>
      <c r="AH45" s="10" t="n"/>
      <c r="AI45" s="10" t="n"/>
      <c r="AJ45" s="11" t="n"/>
      <c r="AK45" s="13">
        <f>IF(COUNTA(B45:AG45)&gt;0,TODAY(),"")</f>
        <v/>
      </c>
    </row>
    <row r="46">
      <c r="A46" s="9">
        <f>IF(B46="","",ROW()-1)</f>
        <v/>
      </c>
      <c r="B46" s="10" t="n"/>
      <c r="C46" s="10" t="n"/>
      <c r="D46" s="10" t="n"/>
      <c r="E46" s="10" t="n"/>
      <c r="F46" s="10" t="n"/>
      <c r="G46" s="10" t="n"/>
      <c r="H46" s="10" t="n"/>
      <c r="I46" s="10" t="n"/>
      <c r="J46" s="10" t="n"/>
      <c r="K46" s="10" t="n"/>
      <c r="L46" s="10" t="n"/>
      <c r="M46" s="10" t="n"/>
      <c r="N46" s="10" t="n"/>
      <c r="O46" s="10" t="n"/>
      <c r="P46" s="11" t="n"/>
      <c r="Q46" s="11" t="n"/>
      <c r="R46" s="9">
        <f>IF(Q46="","",DAYS(TODAY(),Q46))</f>
        <v/>
      </c>
      <c r="S46" s="10" t="n"/>
      <c r="T46" s="10" t="n"/>
      <c r="U46" s="10" t="n"/>
      <c r="V46" s="10" t="n"/>
      <c r="W46" s="10" t="n"/>
      <c r="X46" s="12" t="n"/>
      <c r="Y46" s="12" t="n"/>
      <c r="Z46" s="10" t="n"/>
      <c r="AA46" s="10" t="n"/>
      <c r="AB46" s="10" t="n"/>
      <c r="AC46" s="11" t="n"/>
      <c r="AD46" s="9">
        <f>IF(AC46="","",DAYS(AC46,TODAY()))</f>
        <v/>
      </c>
      <c r="AE46" s="10" t="n"/>
      <c r="AF46" s="10" t="n"/>
      <c r="AG46" s="10" t="n"/>
      <c r="AH46" s="10" t="n"/>
      <c r="AI46" s="10" t="n"/>
      <c r="AJ46" s="11" t="n"/>
      <c r="AK46" s="13">
        <f>IF(COUNTA(B46:AG46)&gt;0,TODAY(),"")</f>
        <v/>
      </c>
    </row>
    <row r="47">
      <c r="A47" s="9">
        <f>IF(B47="","",ROW()-1)</f>
        <v/>
      </c>
      <c r="B47" s="10" t="n"/>
      <c r="C47" s="10" t="n"/>
      <c r="D47" s="10" t="n"/>
      <c r="E47" s="10" t="n"/>
      <c r="F47" s="10" t="n"/>
      <c r="G47" s="10" t="n"/>
      <c r="H47" s="10" t="n"/>
      <c r="I47" s="10" t="n"/>
      <c r="J47" s="10" t="n"/>
      <c r="K47" s="10" t="n"/>
      <c r="L47" s="10" t="n"/>
      <c r="M47" s="10" t="n"/>
      <c r="N47" s="10" t="n"/>
      <c r="O47" s="10" t="n"/>
      <c r="P47" s="11" t="n"/>
      <c r="Q47" s="11" t="n"/>
      <c r="R47" s="9">
        <f>IF(Q47="","",DAYS(TODAY(),Q47))</f>
        <v/>
      </c>
      <c r="S47" s="10" t="n"/>
      <c r="T47" s="10" t="n"/>
      <c r="U47" s="10" t="n"/>
      <c r="V47" s="10" t="n"/>
      <c r="W47" s="10" t="n"/>
      <c r="X47" s="12" t="n"/>
      <c r="Y47" s="12" t="n"/>
      <c r="Z47" s="10" t="n"/>
      <c r="AA47" s="10" t="n"/>
      <c r="AB47" s="10" t="n"/>
      <c r="AC47" s="11" t="n"/>
      <c r="AD47" s="9">
        <f>IF(AC47="","",DAYS(AC47,TODAY()))</f>
        <v/>
      </c>
      <c r="AE47" s="10" t="n"/>
      <c r="AF47" s="10" t="n"/>
      <c r="AG47" s="10" t="n"/>
      <c r="AH47" s="10" t="n"/>
      <c r="AI47" s="10" t="n"/>
      <c r="AJ47" s="11" t="n"/>
      <c r="AK47" s="13">
        <f>IF(COUNTA(B47:AG47)&gt;0,TODAY(),"")</f>
        <v/>
      </c>
    </row>
    <row r="48">
      <c r="A48" s="9">
        <f>IF(B48="","",ROW()-1)</f>
        <v/>
      </c>
      <c r="B48" s="10" t="n"/>
      <c r="C48" s="10" t="n"/>
      <c r="D48" s="10" t="n"/>
      <c r="E48" s="10" t="n"/>
      <c r="F48" s="10" t="n"/>
      <c r="G48" s="10" t="n"/>
      <c r="H48" s="10" t="n"/>
      <c r="I48" s="10" t="n"/>
      <c r="J48" s="10" t="n"/>
      <c r="K48" s="10" t="n"/>
      <c r="L48" s="10" t="n"/>
      <c r="M48" s="10" t="n"/>
      <c r="N48" s="10" t="n"/>
      <c r="O48" s="10" t="n"/>
      <c r="P48" s="11" t="n"/>
      <c r="Q48" s="11" t="n"/>
      <c r="R48" s="9">
        <f>IF(Q48="","",DAYS(TODAY(),Q48))</f>
        <v/>
      </c>
      <c r="S48" s="10" t="n"/>
      <c r="T48" s="10" t="n"/>
      <c r="U48" s="10" t="n"/>
      <c r="V48" s="10" t="n"/>
      <c r="W48" s="10" t="n"/>
      <c r="X48" s="12" t="n"/>
      <c r="Y48" s="12" t="n"/>
      <c r="Z48" s="10" t="n"/>
      <c r="AA48" s="10" t="n"/>
      <c r="AB48" s="10" t="n"/>
      <c r="AC48" s="11" t="n"/>
      <c r="AD48" s="9">
        <f>IF(AC48="","",DAYS(AC48,TODAY()))</f>
        <v/>
      </c>
      <c r="AE48" s="10" t="n"/>
      <c r="AF48" s="10" t="n"/>
      <c r="AG48" s="10" t="n"/>
      <c r="AH48" s="10" t="n"/>
      <c r="AI48" s="10" t="n"/>
      <c r="AJ48" s="11" t="n"/>
      <c r="AK48" s="13">
        <f>IF(COUNTA(B48:AG48)&gt;0,TODAY(),"")</f>
        <v/>
      </c>
    </row>
    <row r="49">
      <c r="A49" s="9">
        <f>IF(B49="","",ROW()-1)</f>
        <v/>
      </c>
      <c r="B49" s="10" t="n"/>
      <c r="C49" s="10" t="n"/>
      <c r="D49" s="10" t="n"/>
      <c r="E49" s="10" t="n"/>
      <c r="F49" s="10" t="n"/>
      <c r="G49" s="10" t="n"/>
      <c r="H49" s="10" t="n"/>
      <c r="I49" s="10" t="n"/>
      <c r="J49" s="10" t="n"/>
      <c r="K49" s="10" t="n"/>
      <c r="L49" s="10" t="n"/>
      <c r="M49" s="10" t="n"/>
      <c r="N49" s="10" t="n"/>
      <c r="O49" s="10" t="n"/>
      <c r="P49" s="11" t="n"/>
      <c r="Q49" s="11" t="n"/>
      <c r="R49" s="9">
        <f>IF(Q49="","",DAYS(TODAY(),Q49))</f>
        <v/>
      </c>
      <c r="S49" s="10" t="n"/>
      <c r="T49" s="10" t="n"/>
      <c r="U49" s="10" t="n"/>
      <c r="V49" s="10" t="n"/>
      <c r="W49" s="10" t="n"/>
      <c r="X49" s="12" t="n"/>
      <c r="Y49" s="12" t="n"/>
      <c r="Z49" s="10" t="n"/>
      <c r="AA49" s="10" t="n"/>
      <c r="AB49" s="10" t="n"/>
      <c r="AC49" s="11" t="n"/>
      <c r="AD49" s="9">
        <f>IF(AC49="","",DAYS(AC49,TODAY()))</f>
        <v/>
      </c>
      <c r="AE49" s="10" t="n"/>
      <c r="AF49" s="10" t="n"/>
      <c r="AG49" s="10" t="n"/>
      <c r="AH49" s="10" t="n"/>
      <c r="AI49" s="10" t="n"/>
      <c r="AJ49" s="11" t="n"/>
      <c r="AK49" s="13">
        <f>IF(COUNTA(B49:AG49)&gt;0,TODAY(),"")</f>
        <v/>
      </c>
    </row>
    <row r="50">
      <c r="A50" s="9">
        <f>IF(B50="","",ROW()-1)</f>
        <v/>
      </c>
      <c r="B50" s="10" t="n"/>
      <c r="C50" s="10" t="n"/>
      <c r="D50" s="10" t="n"/>
      <c r="E50" s="10" t="n"/>
      <c r="F50" s="10" t="n"/>
      <c r="G50" s="10" t="n"/>
      <c r="H50" s="10" t="n"/>
      <c r="I50" s="10" t="n"/>
      <c r="J50" s="10" t="n"/>
      <c r="K50" s="10" t="n"/>
      <c r="L50" s="10" t="n"/>
      <c r="M50" s="10" t="n"/>
      <c r="N50" s="10" t="n"/>
      <c r="O50" s="10" t="n"/>
      <c r="P50" s="11" t="n"/>
      <c r="Q50" s="11" t="n"/>
      <c r="R50" s="9">
        <f>IF(Q50="","",DAYS(TODAY(),Q50))</f>
        <v/>
      </c>
      <c r="S50" s="10" t="n"/>
      <c r="T50" s="10" t="n"/>
      <c r="U50" s="10" t="n"/>
      <c r="V50" s="10" t="n"/>
      <c r="W50" s="10" t="n"/>
      <c r="X50" s="12" t="n"/>
      <c r="Y50" s="12" t="n"/>
      <c r="Z50" s="10" t="n"/>
      <c r="AA50" s="10" t="n"/>
      <c r="AB50" s="10" t="n"/>
      <c r="AC50" s="11" t="n"/>
      <c r="AD50" s="9">
        <f>IF(AC50="","",DAYS(AC50,TODAY()))</f>
        <v/>
      </c>
      <c r="AE50" s="10" t="n"/>
      <c r="AF50" s="10" t="n"/>
      <c r="AG50" s="10" t="n"/>
      <c r="AH50" s="10" t="n"/>
      <c r="AI50" s="10" t="n"/>
      <c r="AJ50" s="11" t="n"/>
      <c r="AK50" s="13">
        <f>IF(COUNTA(B50:AG50)&gt;0,TODAY(),"")</f>
        <v/>
      </c>
    </row>
    <row r="51">
      <c r="A51" s="9">
        <f>IF(B51="","",ROW()-1)</f>
        <v/>
      </c>
      <c r="B51" s="10" t="n"/>
      <c r="C51" s="10" t="n"/>
      <c r="D51" s="10" t="n"/>
      <c r="E51" s="10" t="n"/>
      <c r="F51" s="10" t="n"/>
      <c r="G51" s="10" t="n"/>
      <c r="H51" s="10" t="n"/>
      <c r="I51" s="10" t="n"/>
      <c r="J51" s="10" t="n"/>
      <c r="K51" s="10" t="n"/>
      <c r="L51" s="10" t="n"/>
      <c r="M51" s="10" t="n"/>
      <c r="N51" s="10" t="n"/>
      <c r="O51" s="10" t="n"/>
      <c r="P51" s="11" t="n"/>
      <c r="Q51" s="11" t="n"/>
      <c r="R51" s="9">
        <f>IF(Q51="","",DAYS(TODAY(),Q51))</f>
        <v/>
      </c>
      <c r="S51" s="10" t="n"/>
      <c r="T51" s="10" t="n"/>
      <c r="U51" s="10" t="n"/>
      <c r="V51" s="10" t="n"/>
      <c r="W51" s="10" t="n"/>
      <c r="X51" s="12" t="n"/>
      <c r="Y51" s="12" t="n"/>
      <c r="Z51" s="10" t="n"/>
      <c r="AA51" s="10" t="n"/>
      <c r="AB51" s="10" t="n"/>
      <c r="AC51" s="11" t="n"/>
      <c r="AD51" s="9">
        <f>IF(AC51="","",DAYS(AC51,TODAY()))</f>
        <v/>
      </c>
      <c r="AE51" s="10" t="n"/>
      <c r="AF51" s="10" t="n"/>
      <c r="AG51" s="10" t="n"/>
      <c r="AH51" s="10" t="n"/>
      <c r="AI51" s="10" t="n"/>
      <c r="AJ51" s="11" t="n"/>
      <c r="AK51" s="13">
        <f>IF(COUNTA(B51:AG51)&gt;0,TODAY(),"")</f>
        <v/>
      </c>
    </row>
  </sheetData>
  <conditionalFormatting sqref="T2:T51">
    <cfRule type="expression" priority="1" dxfId="0">
      <formula>$T2="Patron"</formula>
    </cfRule>
    <cfRule type="expression" priority="2" dxfId="1">
      <formula>$T2="Deep"</formula>
    </cfRule>
    <cfRule type="expression" priority="3" dxfId="2">
      <formula>$T2="Active"</formula>
    </cfRule>
    <cfRule type="expression" priority="4" dxfId="3">
      <formula>$T2="Warm"</formula>
    </cfRule>
    <cfRule type="expression" priority="5" dxfId="4">
      <formula>$T2="Cold"</formula>
    </cfRule>
    <cfRule type="expression" priority="6" dxfId="5">
      <formula>$T2="Dormant"</formula>
    </cfRule>
    <cfRule type="expression" priority="7" dxfId="6">
      <formula>$T2="Lost"</formula>
    </cfRule>
  </conditionalFormatting>
  <conditionalFormatting sqref="R2:R51">
    <cfRule type="expression" priority="8" dxfId="7">
      <formula>AND(ISNUMBER(R2),R2&gt;90)</formula>
    </cfRule>
    <cfRule type="expression" priority="9" dxfId="8">
      <formula>AND(ISNUMBER(R2),R2&gt;60,R2&lt;=90)</formula>
    </cfRule>
  </conditionalFormatting>
  <conditionalFormatting sqref="AD2:AD51">
    <cfRule type="expression" priority="10" dxfId="7">
      <formula>AND(ISNUMBER(AD2),AD2&lt;0)</formula>
    </cfRule>
    <cfRule type="expression" priority="11" dxfId="8">
      <formula>AND(ISNUMBER(AD2),AD2&gt;=0,AD2&lt;=7)</formula>
    </cfRule>
  </conditionalFormatting>
  <conditionalFormatting sqref="AE2:AE51">
    <cfRule type="expression" priority="12" dxfId="0">
      <formula>$AE2="5"</formula>
    </cfRule>
    <cfRule type="expression" priority="13" dxfId="9">
      <formula>$AE2="4"</formula>
    </cfRule>
  </conditionalFormatting>
  <dataValidations count="9">
    <dataValidation sqref="D2:D51" showDropDown="0" showInputMessage="1" showErrorMessage="0" allowBlank="1" promptTitle="Pick one" prompt="Collector, Curator, Gallerist, Writer, Peer Artist, Advisor, Institution, Publication, Producer, Sponsor, Other" type="list">
      <formula1>"Collector,Curator,Gallerist,Writer,Peer Artist,Advisor,Institution,Publication,Producer,Sponsor,Other"</formula1>
    </dataValidation>
    <dataValidation sqref="T2:T51" showDropDown="0" showInputMessage="1" showErrorMessage="0" allowBlank="1" promptTitle="Pick one" prompt="Patron, Deep, Active, Warm, Cold, Dormant, Lost" type="list">
      <formula1>"Patron,Deep,Active,Warm,Cold,Dormant,Lost"</formula1>
    </dataValidation>
    <dataValidation sqref="V2:V51" showDropDown="0" showInputMessage="0" showErrorMessage="0" allowBlank="1" type="list">
      <formula1>"Y,N"</formula1>
    </dataValidation>
    <dataValidation sqref="Z2:Z51" showDropDown="0" showInputMessage="0" showErrorMessage="0" allowBlank="1" type="list">
      <formula1>"Y,N"</formula1>
    </dataValidation>
    <dataValidation sqref="AA2:AA51" showDropDown="0" showInputMessage="0" showErrorMessage="0" allowBlank="1" type="list">
      <formula1>"Y,N"</formula1>
    </dataValidation>
    <dataValidation sqref="AG2:AG51" showDropDown="0" showInputMessage="0" showErrorMessage="0" allowBlank="1" type="list">
      <formula1>"Y,N"</formula1>
    </dataValidation>
    <dataValidation sqref="AE2:AE51" showDropDown="0" showInputMessage="0" showErrorMessage="0" allowBlank="1" type="list">
      <formula1>"1,2,3,4,5"</formula1>
    </dataValidation>
    <dataValidation sqref="AH2:AH51" showDropDown="0" showInputMessage="0" showErrorMessage="0" allowBlank="1" type="list">
      <formula1>"Active,Dormant,Lost,Archived"</formula1>
    </dataValidation>
    <dataValidation sqref="J2:J51" showDropDown="0" showInputMessage="0" showErrorMessage="0" allowBlank="1" type="list">
      <formula1>"US-NE,US-South,US-Midwest,US-West,EU,UK,LATAM,Asia,Africa,MENA,Oceania,Other"</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tabColor rgb="00A55A3A"/>
    <outlinePr summaryBelow="1" summaryRight="1"/>
    <pageSetUpPr/>
  </sheetPr>
  <dimension ref="B2:H32"/>
  <sheetViews>
    <sheetView showGridLines="0" workbookViewId="0">
      <selection activeCell="A1" sqref="A1"/>
    </sheetView>
  </sheetViews>
  <sheetFormatPr baseColWidth="8" defaultRowHeight="15"/>
  <cols>
    <col width="2" customWidth="1" min="1" max="1"/>
    <col width="30" customWidth="1" min="2" max="2"/>
    <col width="16" customWidth="1" min="3" max="3"/>
    <col width="16" customWidth="1" min="4" max="4"/>
    <col width="16" customWidth="1" min="5" max="5"/>
    <col width="16" customWidth="1" min="6" max="6"/>
    <col width="16" customWidth="1" min="7" max="7"/>
    <col width="18" customWidth="1" min="8" max="8"/>
  </cols>
  <sheetData>
    <row r="2">
      <c r="B2" s="2" t="inlineStr">
        <is>
          <t>DEAR GLORY · CITIES MAP</t>
        </is>
      </c>
    </row>
    <row r="3" ht="32" customHeight="1">
      <c r="B3" s="3" t="inlineStr">
        <is>
          <t>Where you are operating right now.</t>
        </is>
      </c>
    </row>
    <row r="4">
      <c r="B4" s="4" t="inlineStr">
        <is>
          <t>Auto-calculated from the Relationships sheet. Add or remove cities below — counts update automatically.</t>
        </is>
      </c>
    </row>
    <row r="6">
      <c r="B6" s="2" t="inlineStr">
        <is>
          <t>AT A GLANCE</t>
        </is>
      </c>
    </row>
    <row r="7" ht="50" customHeight="1">
      <c r="B7" s="14" t="inlineStr">
        <is>
          <t>People on the list</t>
        </is>
      </c>
      <c r="C7" t="inlineStr">
        <is>
          <t>Cities you're in</t>
        </is>
      </c>
      <c r="D7" s="14" t="inlineStr">
        <is>
          <t>Patrons</t>
        </is>
      </c>
      <c r="E7" t="inlineStr">
        <is>
          <t>Deep + Active</t>
        </is>
      </c>
      <c r="F7" s="14" t="inlineStr">
        <is>
          <t>Acquired Works (Y)</t>
        </is>
      </c>
      <c r="G7" t="inlineStr">
        <is>
          <t>Total Spent (lifetime)</t>
        </is>
      </c>
    </row>
    <row r="8" ht="32" customHeight="1">
      <c r="B8" s="15">
        <f>COUNTA(Relationships!B2:B51)</f>
        <v/>
      </c>
      <c r="D8" s="15">
        <f>SUMPRODUCT((Relationships!G2:G51&lt;&gt;"")/COUNTIF(Relationships!G2:G51,Relationships!G2:G51&amp;""))</f>
        <v/>
      </c>
      <c r="F8" s="15">
        <f>COUNTIF(Relationships!T2:T51,"Patron")</f>
        <v/>
      </c>
    </row>
    <row r="10">
      <c r="B10" s="14" t="inlineStr">
        <is>
          <t>Deep + Active</t>
        </is>
      </c>
      <c r="D10" s="14" t="inlineStr">
        <is>
          <t>Acquired Works (Y)</t>
        </is>
      </c>
      <c r="F10" s="14" t="inlineStr">
        <is>
          <t>Total Spent (lifetime)</t>
        </is>
      </c>
    </row>
    <row r="11" ht="32" customHeight="1">
      <c r="B11" s="15">
        <f>COUNTIF(Relationships!T2:T51,"Deep")+COUNTIF(Relationships!T2:T51,"Active")</f>
        <v/>
      </c>
      <c r="D11" s="15">
        <f>COUNTIF(Relationships!V2:V51,"Y")</f>
        <v/>
      </c>
      <c r="F11" s="16">
        <f>SUM(Relationships!X2:X51)</f>
        <v/>
      </c>
    </row>
    <row r="14">
      <c r="B14" s="2" t="inlineStr">
        <is>
          <t>YOUR CITIES — IN DEPTH</t>
        </is>
      </c>
    </row>
    <row r="15">
      <c r="B15" s="4" t="inlineStr">
        <is>
          <t>Drop a city name in column B. Counts auto-fill.</t>
        </is>
      </c>
    </row>
    <row r="16" ht="26" customHeight="1">
      <c r="B16" s="8" t="inlineStr">
        <is>
          <t>City</t>
        </is>
      </c>
      <c r="C16" s="8" t="inlineStr">
        <is>
          <t>Total</t>
        </is>
      </c>
      <c r="D16" s="8" t="inlineStr">
        <is>
          <t>Patrons</t>
        </is>
      </c>
      <c r="E16" s="8" t="inlineStr">
        <is>
          <t>Deep + Active</t>
        </is>
      </c>
      <c r="F16" s="8" t="inlineStr">
        <is>
          <t>Acquired</t>
        </is>
      </c>
      <c r="G16" s="8" t="inlineStr">
        <is>
          <t>Spent</t>
        </is>
      </c>
      <c r="H16" s="8" t="inlineStr">
        <is>
          <t>Depth</t>
        </is>
      </c>
    </row>
    <row r="17">
      <c r="B17" s="17" t="inlineStr"/>
      <c r="C17" s="9">
        <f>IF(B17="","",COUNTIF(Relationships!G2:G51,B17))</f>
        <v/>
      </c>
      <c r="D17" s="9">
        <f>IF(B17="","",COUNTIFS(Relationships!G2:G51,B17,Relationships!T2:T51,"Patron"))</f>
        <v/>
      </c>
      <c r="E17" s="9">
        <f>IF(B17="","",COUNTIFS(Relationships!G2:G51,B17,Relationships!T2:T51,"Deep")+COUNTIFS(Relationships!G2:G51,B17,Relationships!T2:T51,"Active"))</f>
        <v/>
      </c>
      <c r="F17" s="9">
        <f>IF(B17="","",COUNTIFS(Relationships!G2:G51,B17,Relationships!V2:V51,"Y"))</f>
        <v/>
      </c>
      <c r="G17" s="18">
        <f>IF(B17="","",SUMIFS(Relationships!X2:X51,Relationships!G2:G51,B17))</f>
        <v/>
      </c>
      <c r="H17" s="19">
        <f>IF(B17="","",IF(C17=0,"—",IF(C17=1,"Single-thread",IF(D17&gt;=1,"Patronized",IF(E17&gt;=2,"Deep","Building")))))</f>
        <v/>
      </c>
    </row>
    <row r="18">
      <c r="B18" s="17" t="inlineStr"/>
      <c r="C18" s="9">
        <f>IF(B18="","",COUNTIF(Relationships!G2:G51,B18))</f>
        <v/>
      </c>
      <c r="D18" s="9">
        <f>IF(B18="","",COUNTIFS(Relationships!G2:G51,B18,Relationships!T2:T51,"Patron"))</f>
        <v/>
      </c>
      <c r="E18" s="9">
        <f>IF(B18="","",COUNTIFS(Relationships!G2:G51,B18,Relationships!T2:T51,"Deep")+COUNTIFS(Relationships!G2:G51,B18,Relationships!T2:T51,"Active"))</f>
        <v/>
      </c>
      <c r="F18" s="9">
        <f>IF(B18="","",COUNTIFS(Relationships!G2:G51,B18,Relationships!V2:V51,"Y"))</f>
        <v/>
      </c>
      <c r="G18" s="18">
        <f>IF(B18="","",SUMIFS(Relationships!X2:X51,Relationships!G2:G51,B18))</f>
        <v/>
      </c>
      <c r="H18" s="19">
        <f>IF(B18="","",IF(C18=0,"—",IF(C18=1,"Single-thread",IF(D18&gt;=1,"Patronized",IF(E18&gt;=2,"Deep","Building")))))</f>
        <v/>
      </c>
    </row>
    <row r="19">
      <c r="B19" s="17" t="inlineStr"/>
      <c r="C19" s="9">
        <f>IF(B19="","",COUNTIF(Relationships!G2:G51,B19))</f>
        <v/>
      </c>
      <c r="D19" s="9">
        <f>IF(B19="","",COUNTIFS(Relationships!G2:G51,B19,Relationships!T2:T51,"Patron"))</f>
        <v/>
      </c>
      <c r="E19" s="9">
        <f>IF(B19="","",COUNTIFS(Relationships!G2:G51,B19,Relationships!T2:T51,"Deep")+COUNTIFS(Relationships!G2:G51,B19,Relationships!T2:T51,"Active"))</f>
        <v/>
      </c>
      <c r="F19" s="9">
        <f>IF(B19="","",COUNTIFS(Relationships!G2:G51,B19,Relationships!V2:V51,"Y"))</f>
        <v/>
      </c>
      <c r="G19" s="18">
        <f>IF(B19="","",SUMIFS(Relationships!X2:X51,Relationships!G2:G51,B19))</f>
        <v/>
      </c>
      <c r="H19" s="19">
        <f>IF(B19="","",IF(C19=0,"—",IF(C19=1,"Single-thread",IF(D19&gt;=1,"Patronized",IF(E19&gt;=2,"Deep","Building")))))</f>
        <v/>
      </c>
    </row>
    <row r="20">
      <c r="B20" s="17" t="inlineStr"/>
      <c r="C20" s="9">
        <f>IF(B20="","",COUNTIF(Relationships!G2:G51,B20))</f>
        <v/>
      </c>
      <c r="D20" s="9">
        <f>IF(B20="","",COUNTIFS(Relationships!G2:G51,B20,Relationships!T2:T51,"Patron"))</f>
        <v/>
      </c>
      <c r="E20" s="9">
        <f>IF(B20="","",COUNTIFS(Relationships!G2:G51,B20,Relationships!T2:T51,"Deep")+COUNTIFS(Relationships!G2:G51,B20,Relationships!T2:T51,"Active"))</f>
        <v/>
      </c>
      <c r="F20" s="9">
        <f>IF(B20="","",COUNTIFS(Relationships!G2:G51,B20,Relationships!V2:V51,"Y"))</f>
        <v/>
      </c>
      <c r="G20" s="18">
        <f>IF(B20="","",SUMIFS(Relationships!X2:X51,Relationships!G2:G51,B20))</f>
        <v/>
      </c>
      <c r="H20" s="19">
        <f>IF(B20="","",IF(C20=0,"—",IF(C20=1,"Single-thread",IF(D20&gt;=1,"Patronized",IF(E20&gt;=2,"Deep","Building")))))</f>
        <v/>
      </c>
    </row>
    <row r="21">
      <c r="B21" s="17" t="inlineStr"/>
      <c r="C21" s="9">
        <f>IF(B21="","",COUNTIF(Relationships!G2:G51,B21))</f>
        <v/>
      </c>
      <c r="D21" s="9">
        <f>IF(B21="","",COUNTIFS(Relationships!G2:G51,B21,Relationships!T2:T51,"Patron"))</f>
        <v/>
      </c>
      <c r="E21" s="9">
        <f>IF(B21="","",COUNTIFS(Relationships!G2:G51,B21,Relationships!T2:T51,"Deep")+COUNTIFS(Relationships!G2:G51,B21,Relationships!T2:T51,"Active"))</f>
        <v/>
      </c>
      <c r="F21" s="9">
        <f>IF(B21="","",COUNTIFS(Relationships!G2:G51,B21,Relationships!V2:V51,"Y"))</f>
        <v/>
      </c>
      <c r="G21" s="18">
        <f>IF(B21="","",SUMIFS(Relationships!X2:X51,Relationships!G2:G51,B21))</f>
        <v/>
      </c>
      <c r="H21" s="19">
        <f>IF(B21="","",IF(C21=0,"—",IF(C21=1,"Single-thread",IF(D21&gt;=1,"Patronized",IF(E21&gt;=2,"Deep","Building")))))</f>
        <v/>
      </c>
    </row>
    <row r="22">
      <c r="B22" s="17" t="inlineStr"/>
      <c r="C22" s="9">
        <f>IF(B22="","",COUNTIF(Relationships!G2:G51,B22))</f>
        <v/>
      </c>
      <c r="D22" s="9">
        <f>IF(B22="","",COUNTIFS(Relationships!G2:G51,B22,Relationships!T2:T51,"Patron"))</f>
        <v/>
      </c>
      <c r="E22" s="9">
        <f>IF(B22="","",COUNTIFS(Relationships!G2:G51,B22,Relationships!T2:T51,"Deep")+COUNTIFS(Relationships!G2:G51,B22,Relationships!T2:T51,"Active"))</f>
        <v/>
      </c>
      <c r="F22" s="9">
        <f>IF(B22="","",COUNTIFS(Relationships!G2:G51,B22,Relationships!V2:V51,"Y"))</f>
        <v/>
      </c>
      <c r="G22" s="18">
        <f>IF(B22="","",SUMIFS(Relationships!X2:X51,Relationships!G2:G51,B22))</f>
        <v/>
      </c>
      <c r="H22" s="19">
        <f>IF(B22="","",IF(C22=0,"—",IF(C22=1,"Single-thread",IF(D22&gt;=1,"Patronized",IF(E22&gt;=2,"Deep","Building")))))</f>
        <v/>
      </c>
    </row>
    <row r="23">
      <c r="B23" s="17" t="inlineStr"/>
      <c r="C23" s="9">
        <f>IF(B23="","",COUNTIF(Relationships!G2:G51,B23))</f>
        <v/>
      </c>
      <c r="D23" s="9">
        <f>IF(B23="","",COUNTIFS(Relationships!G2:G51,B23,Relationships!T2:T51,"Patron"))</f>
        <v/>
      </c>
      <c r="E23" s="9">
        <f>IF(B23="","",COUNTIFS(Relationships!G2:G51,B23,Relationships!T2:T51,"Deep")+COUNTIFS(Relationships!G2:G51,B23,Relationships!T2:T51,"Active"))</f>
        <v/>
      </c>
      <c r="F23" s="9">
        <f>IF(B23="","",COUNTIFS(Relationships!G2:G51,B23,Relationships!V2:V51,"Y"))</f>
        <v/>
      </c>
      <c r="G23" s="18">
        <f>IF(B23="","",SUMIFS(Relationships!X2:X51,Relationships!G2:G51,B23))</f>
        <v/>
      </c>
      <c r="H23" s="19">
        <f>IF(B23="","",IF(C23=0,"—",IF(C23=1,"Single-thread",IF(D23&gt;=1,"Patronized",IF(E23&gt;=2,"Deep","Building")))))</f>
        <v/>
      </c>
    </row>
    <row r="24">
      <c r="B24" s="17" t="inlineStr"/>
      <c r="C24" s="9">
        <f>IF(B24="","",COUNTIF(Relationships!G2:G51,B24))</f>
        <v/>
      </c>
      <c r="D24" s="9">
        <f>IF(B24="","",COUNTIFS(Relationships!G2:G51,B24,Relationships!T2:T51,"Patron"))</f>
        <v/>
      </c>
      <c r="E24" s="9">
        <f>IF(B24="","",COUNTIFS(Relationships!G2:G51,B24,Relationships!T2:T51,"Deep")+COUNTIFS(Relationships!G2:G51,B24,Relationships!T2:T51,"Active"))</f>
        <v/>
      </c>
      <c r="F24" s="9">
        <f>IF(B24="","",COUNTIFS(Relationships!G2:G51,B24,Relationships!V2:V51,"Y"))</f>
        <v/>
      </c>
      <c r="G24" s="18">
        <f>IF(B24="","",SUMIFS(Relationships!X2:X51,Relationships!G2:G51,B24))</f>
        <v/>
      </c>
      <c r="H24" s="19">
        <f>IF(B24="","",IF(C24=0,"—",IF(C24=1,"Single-thread",IF(D24&gt;=1,"Patronized",IF(E24&gt;=2,"Deep","Building")))))</f>
        <v/>
      </c>
    </row>
    <row r="25">
      <c r="B25" s="17" t="inlineStr"/>
      <c r="C25" s="9">
        <f>IF(B25="","",COUNTIF(Relationships!G2:G51,B25))</f>
        <v/>
      </c>
      <c r="D25" s="9">
        <f>IF(B25="","",COUNTIFS(Relationships!G2:G51,B25,Relationships!T2:T51,"Patron"))</f>
        <v/>
      </c>
      <c r="E25" s="9">
        <f>IF(B25="","",COUNTIFS(Relationships!G2:G51,B25,Relationships!T2:T51,"Deep")+COUNTIFS(Relationships!G2:G51,B25,Relationships!T2:T51,"Active"))</f>
        <v/>
      </c>
      <c r="F25" s="9">
        <f>IF(B25="","",COUNTIFS(Relationships!G2:G51,B25,Relationships!V2:V51,"Y"))</f>
        <v/>
      </c>
      <c r="G25" s="18">
        <f>IF(B25="","",SUMIFS(Relationships!X2:X51,Relationships!G2:G51,B25))</f>
        <v/>
      </c>
      <c r="H25" s="19">
        <f>IF(B25="","",IF(C25=0,"—",IF(C25=1,"Single-thread",IF(D25&gt;=1,"Patronized",IF(E25&gt;=2,"Deep","Building")))))</f>
        <v/>
      </c>
    </row>
    <row r="26">
      <c r="B26" s="17" t="inlineStr"/>
      <c r="C26" s="9">
        <f>IF(B26="","",COUNTIF(Relationships!G2:G51,B26))</f>
        <v/>
      </c>
      <c r="D26" s="9">
        <f>IF(B26="","",COUNTIFS(Relationships!G2:G51,B26,Relationships!T2:T51,"Patron"))</f>
        <v/>
      </c>
      <c r="E26" s="9">
        <f>IF(B26="","",COUNTIFS(Relationships!G2:G51,B26,Relationships!T2:T51,"Deep")+COUNTIFS(Relationships!G2:G51,B26,Relationships!T2:T51,"Active"))</f>
        <v/>
      </c>
      <c r="F26" s="9">
        <f>IF(B26="","",COUNTIFS(Relationships!G2:G51,B26,Relationships!V2:V51,"Y"))</f>
        <v/>
      </c>
      <c r="G26" s="18">
        <f>IF(B26="","",SUMIFS(Relationships!X2:X51,Relationships!G2:G51,B26))</f>
        <v/>
      </c>
      <c r="H26" s="19">
        <f>IF(B26="","",IF(C26=0,"—",IF(C26=1,"Single-thread",IF(D26&gt;=1,"Patronized",IF(E26&gt;=2,"Deep","Building")))))</f>
        <v/>
      </c>
    </row>
    <row r="27">
      <c r="B27" s="17" t="inlineStr"/>
      <c r="C27" s="9">
        <f>IF(B27="","",COUNTIF(Relationships!G2:G51,B27))</f>
        <v/>
      </c>
      <c r="D27" s="9">
        <f>IF(B27="","",COUNTIFS(Relationships!G2:G51,B27,Relationships!T2:T51,"Patron"))</f>
        <v/>
      </c>
      <c r="E27" s="9">
        <f>IF(B27="","",COUNTIFS(Relationships!G2:G51,B27,Relationships!T2:T51,"Deep")+COUNTIFS(Relationships!G2:G51,B27,Relationships!T2:T51,"Active"))</f>
        <v/>
      </c>
      <c r="F27" s="9">
        <f>IF(B27="","",COUNTIFS(Relationships!G2:G51,B27,Relationships!V2:V51,"Y"))</f>
        <v/>
      </c>
      <c r="G27" s="18">
        <f>IF(B27="","",SUMIFS(Relationships!X2:X51,Relationships!G2:G51,B27))</f>
        <v/>
      </c>
      <c r="H27" s="19">
        <f>IF(B27="","",IF(C27=0,"—",IF(C27=1,"Single-thread",IF(D27&gt;=1,"Patronized",IF(E27&gt;=2,"Deep","Building")))))</f>
        <v/>
      </c>
    </row>
    <row r="28">
      <c r="B28" s="17" t="inlineStr"/>
      <c r="C28" s="9">
        <f>IF(B28="","",COUNTIF(Relationships!G2:G51,B28))</f>
        <v/>
      </c>
      <c r="D28" s="9">
        <f>IF(B28="","",COUNTIFS(Relationships!G2:G51,B28,Relationships!T2:T51,"Patron"))</f>
        <v/>
      </c>
      <c r="E28" s="9">
        <f>IF(B28="","",COUNTIFS(Relationships!G2:G51,B28,Relationships!T2:T51,"Deep")+COUNTIFS(Relationships!G2:G51,B28,Relationships!T2:T51,"Active"))</f>
        <v/>
      </c>
      <c r="F28" s="9">
        <f>IF(B28="","",COUNTIFS(Relationships!G2:G51,B28,Relationships!V2:V51,"Y"))</f>
        <v/>
      </c>
      <c r="G28" s="18">
        <f>IF(B28="","",SUMIFS(Relationships!X2:X51,Relationships!G2:G51,B28))</f>
        <v/>
      </c>
      <c r="H28" s="19">
        <f>IF(B28="","",IF(C28=0,"—",IF(C28=1,"Single-thread",IF(D28&gt;=1,"Patronized",IF(E28&gt;=2,"Deep","Building")))))</f>
        <v/>
      </c>
    </row>
    <row r="31">
      <c r="B31" s="2" t="inlineStr">
        <is>
          <t>READING THE DEPTH COLUMN</t>
        </is>
      </c>
    </row>
    <row r="32" ht="105" customHeight="1">
      <c r="B32" s="6" t="inlineStr">
        <is>
          <t>Single-thread = one relationship in that city. Fragile. If they go quiet, you've lost the city.
Building     = 2 or more, no Deep or Patron. Active but young. Keep going.
Deep         = 2+ Deep/Active relationships. The city is real now.
Patronized   = at least one Patron. The city is a foundation.
Single-thread cities are the most dangerous. Cities with depth are where the work actually moves.</t>
        </is>
      </c>
    </row>
  </sheetData>
  <mergeCells count="1">
    <mergeCell ref="B32:H32"/>
  </mergeCells>
  <conditionalFormatting sqref="H17:H28">
    <cfRule type="expression" priority="1" dxfId="10">
      <formula>H17="Single-thread"</formula>
    </cfRule>
    <cfRule type="expression" priority="2" dxfId="8">
      <formula>H17="Building"</formula>
    </cfRule>
    <cfRule type="expression" priority="3" dxfId="11">
      <formula>H17="Deep"</formula>
    </cfRule>
    <cfRule type="expression" priority="4" dxfId="9">
      <formula>H17="Patronized"</formula>
    </cfRule>
  </conditionalFormatting>
  <pageMargins left="0.75" right="0.75" top="1" bottom="1" header="0.5" footer="0.5"/>
</worksheet>
</file>

<file path=xl/worksheets/sheet4.xml><?xml version="1.0" encoding="utf-8"?>
<worksheet xmlns="http://schemas.openxmlformats.org/spreadsheetml/2006/main">
  <sheetPr>
    <tabColor rgb="009FA58D"/>
    <outlinePr summaryBelow="1" summaryRight="1"/>
    <pageSetUpPr/>
  </sheetPr>
  <dimension ref="B2:G24"/>
  <sheetViews>
    <sheetView showGridLines="0" workbookViewId="0">
      <selection activeCell="A1" sqref="A1"/>
    </sheetView>
  </sheetViews>
  <sheetFormatPr baseColWidth="8" defaultRowHeight="15"/>
  <cols>
    <col width="2" customWidth="1" min="1" max="1"/>
    <col width="16" customWidth="1" min="2" max="2"/>
    <col width="12" customWidth="1" min="3" max="3"/>
    <col width="18" customWidth="1" min="4" max="4"/>
    <col width="18" customWidth="1" min="5" max="5"/>
    <col width="18" customWidth="1" min="6" max="6"/>
    <col width="70" customWidth="1" min="7" max="7"/>
  </cols>
  <sheetData>
    <row r="2">
      <c r="B2" s="2" t="inlineStr">
        <is>
          <t>DEAR GLORY · PIPELINE</t>
        </is>
      </c>
    </row>
    <row r="3" ht="32" customHeight="1">
      <c r="B3" s="3" t="inlineStr">
        <is>
          <t>Who is at each stage. What's next.</t>
        </is>
      </c>
    </row>
    <row r="6" ht="26" customHeight="1">
      <c r="B6" s="8" t="inlineStr">
        <is>
          <t>Stage</t>
        </is>
      </c>
      <c r="C6" s="8" t="inlineStr">
        <is>
          <t>Count</t>
        </is>
      </c>
      <c r="D6" s="8" t="inlineStr">
        <is>
          <t>Total Spent</t>
        </is>
      </c>
      <c r="E6" s="8" t="inlineStr">
        <is>
          <t>Avg Engagement</t>
        </is>
      </c>
      <c r="F6" s="8" t="inlineStr">
        <is>
          <t>Move Goal (qtr)</t>
        </is>
      </c>
      <c r="G6" s="8" t="inlineStr">
        <is>
          <t>What it means</t>
        </is>
      </c>
    </row>
    <row r="7" ht="30" customHeight="1">
      <c r="B7" s="20" t="inlineStr">
        <is>
          <t>Patron</t>
        </is>
      </c>
      <c r="C7" s="21">
        <f>COUNTIF(Relationships!T2:T51,"Patron")</f>
        <v/>
      </c>
      <c r="D7" s="18">
        <f>SUMIFS(Relationships!X2:X51,Relationships!T2:T51,"Patron")</f>
        <v/>
      </c>
      <c r="E7" s="22">
        <f>IFERROR(AVERAGEIFS(Relationships!U2:U51,Relationships!T2:T51,"Patron"),"—")</f>
        <v/>
      </c>
      <c r="F7" s="23" t="inlineStr"/>
      <c r="G7" s="24" t="inlineStr">
        <is>
          <t>Owns multiple works, talks about you publicly, opens rooms.</t>
        </is>
      </c>
    </row>
    <row r="8" ht="30" customHeight="1">
      <c r="B8" s="25" t="inlineStr">
        <is>
          <t>Deep</t>
        </is>
      </c>
      <c r="C8" s="21">
        <f>COUNTIF(Relationships!T2:T51,"Deep")</f>
        <v/>
      </c>
      <c r="D8" s="18">
        <f>SUMIFS(Relationships!X2:X51,Relationships!T2:T51,"Deep")</f>
        <v/>
      </c>
      <c r="E8" s="22">
        <f>IFERROR(AVERAGEIFS(Relationships!U2:U51,Relationships!T2:T51,"Deep"),"—")</f>
        <v/>
      </c>
      <c r="F8" s="23" t="inlineStr"/>
      <c r="G8" s="24" t="inlineStr">
        <is>
          <t>Has acquired. Is in real conversation about the work.</t>
        </is>
      </c>
    </row>
    <row r="9" ht="30" customHeight="1">
      <c r="B9" s="26" t="inlineStr">
        <is>
          <t>Active</t>
        </is>
      </c>
      <c r="C9" s="21">
        <f>COUNTIF(Relationships!T2:T51,"Active")</f>
        <v/>
      </c>
      <c r="D9" s="18">
        <f>SUMIFS(Relationships!X2:X51,Relationships!T2:T51,"Active")</f>
        <v/>
      </c>
      <c r="E9" s="22">
        <f>IFERROR(AVERAGEIFS(Relationships!U2:U51,Relationships!T2:T51,"Active"),"—")</f>
        <v/>
      </c>
      <c r="F9" s="23" t="inlineStr"/>
      <c r="G9" s="24" t="inlineStr">
        <is>
          <t>Engaging right now. Visit booked, intro pending, DM exchange live.</t>
        </is>
      </c>
    </row>
    <row r="10" ht="30" customHeight="1">
      <c r="B10" s="27" t="inlineStr">
        <is>
          <t>Warm</t>
        </is>
      </c>
      <c r="C10" s="21">
        <f>COUNTIF(Relationships!T2:T51,"Warm")</f>
        <v/>
      </c>
      <c r="D10" s="18">
        <f>SUMIFS(Relationships!X2:X51,Relationships!T2:T51,"Warm")</f>
        <v/>
      </c>
      <c r="E10" s="22">
        <f>IFERROR(AVERAGEIFS(Relationships!U2:U51,Relationships!T2:T51,"Warm"),"—")</f>
        <v/>
      </c>
      <c r="F10" s="23" t="inlineStr"/>
      <c r="G10" s="24" t="inlineStr">
        <is>
          <t>Knows the work. Has expressed interest. Nothing yet.</t>
        </is>
      </c>
    </row>
    <row r="11" ht="30" customHeight="1">
      <c r="B11" s="28" t="inlineStr">
        <is>
          <t>Cold</t>
        </is>
      </c>
      <c r="C11" s="21">
        <f>COUNTIF(Relationships!T2:T51,"Cold")</f>
        <v/>
      </c>
      <c r="D11" s="18">
        <f>SUMIFS(Relationships!X2:X51,Relationships!T2:T51,"Cold")</f>
        <v/>
      </c>
      <c r="E11" s="22">
        <f>IFERROR(AVERAGEIFS(Relationships!U2:U51,Relationships!T2:T51,"Cold"),"—")</f>
        <v/>
      </c>
      <c r="F11" s="23" t="inlineStr"/>
      <c r="G11" s="24" t="inlineStr">
        <is>
          <t>Name on the list. Worth keeping. Nothing yet.</t>
        </is>
      </c>
    </row>
    <row r="12" ht="30" customHeight="1">
      <c r="B12" s="28" t="inlineStr">
        <is>
          <t>Dormant</t>
        </is>
      </c>
      <c r="C12" s="21">
        <f>COUNTIF(Relationships!T2:T51,"Dormant")</f>
        <v/>
      </c>
      <c r="D12" s="18">
        <f>SUMIFS(Relationships!X2:X51,Relationships!T2:T51,"Dormant")</f>
        <v/>
      </c>
      <c r="E12" s="22">
        <f>IFERROR(AVERAGEIFS(Relationships!U2:U51,Relationships!T2:T51,"Dormant"),"—")</f>
        <v/>
      </c>
      <c r="F12" s="23" t="inlineStr"/>
      <c r="G12" s="24" t="inlineStr">
        <is>
          <t>Used to be on the list. Has gone quiet. Keep — people come back.</t>
        </is>
      </c>
    </row>
    <row r="13" ht="30" customHeight="1">
      <c r="B13" s="29" t="inlineStr">
        <is>
          <t>Lost</t>
        </is>
      </c>
      <c r="C13" s="21">
        <f>COUNTIF(Relationships!T2:T51,"Lost")</f>
        <v/>
      </c>
      <c r="D13" s="18">
        <f>SUMIFS(Relationships!X2:X51,Relationships!T2:T51,"Lost")</f>
        <v/>
      </c>
      <c r="E13" s="22">
        <f>IFERROR(AVERAGEIFS(Relationships!U2:U51,Relationships!T2:T51,"Lost"),"—")</f>
        <v/>
      </c>
      <c r="F13" s="23" t="inlineStr"/>
      <c r="G13" s="24" t="inlineStr">
        <is>
          <t>Off the list. Did not work. Note why, archive.</t>
        </is>
      </c>
    </row>
    <row r="16">
      <c r="B16" s="2" t="inlineStr">
        <is>
          <t>FOLLOW-UP NEEDED</t>
        </is>
      </c>
    </row>
    <row r="17" ht="22" customHeight="1">
      <c r="B17" s="4" t="inlineStr">
        <is>
          <t>Anyone whose last touch was more than 60 days ago — and the next action is unset or overdue.</t>
        </is>
      </c>
    </row>
    <row r="19">
      <c r="B19" s="30" t="inlineStr">
        <is>
          <t>How many need follow-up:</t>
        </is>
      </c>
      <c r="C19" s="31">
        <f>SUMPRODUCT((Relationships!R2:R51&gt;60)*(Relationships!B2:B51&lt;&gt;""))</f>
        <v/>
      </c>
    </row>
    <row r="21">
      <c r="B21" s="30" t="inlineStr">
        <is>
          <t>Overdue actions (date passed, action still open):</t>
        </is>
      </c>
      <c r="C21" s="32">
        <f>SUMPRODUCT((Relationships!AD2:AD51&lt;0)*(Relationships!B2:B51&lt;&gt;""))</f>
        <v/>
      </c>
    </row>
    <row r="23">
      <c r="B23" s="2" t="inlineStr">
        <is>
          <t>ANCHOR — Read it weekly.</t>
        </is>
      </c>
    </row>
    <row r="24" ht="48" customHeight="1">
      <c r="B24" s="33" t="inlineStr">
        <is>
          <t>Movement compounds. Most people only move one stage a year. That's enough. A Cold that turns Warm. A Warm that turns Active. An Active that buys for the first time. Five small moves a year, across the list, builds a career.</t>
        </is>
      </c>
    </row>
  </sheetData>
  <mergeCells count="1">
    <mergeCell ref="B24:G24"/>
  </mergeCells>
  <pageMargins left="0.75" right="0.75" top="1" bottom="1" header="0.5" footer="0.5"/>
</worksheet>
</file>

<file path=xl/worksheets/sheet5.xml><?xml version="1.0" encoding="utf-8"?>
<worksheet xmlns="http://schemas.openxmlformats.org/spreadsheetml/2006/main">
  <sheetPr>
    <tabColor rgb="00320202"/>
    <outlinePr summaryBelow="1" summaryRight="1"/>
    <pageSetUpPr/>
  </sheetPr>
  <dimension ref="A1:H59"/>
  <sheetViews>
    <sheetView showGridLines="0" workbookViewId="0">
      <pane ySplit="1" topLeftCell="A2" activePane="bottomLeft" state="frozen"/>
      <selection pane="bottomLeft" activeCell="A1" sqref="A1"/>
    </sheetView>
  </sheetViews>
  <sheetFormatPr baseColWidth="8" defaultRowHeight="15"/>
  <cols>
    <col width="14" customWidth="1" min="1" max="1"/>
    <col width="24" customWidth="1" min="2" max="2"/>
    <col width="14" customWidth="1" min="3" max="3"/>
    <col width="18" customWidth="1" min="4" max="4"/>
    <col width="60" customWidth="1" min="5" max="5"/>
    <col width="30" customWidth="1" min="6" max="6"/>
    <col width="34" customWidth="1" min="7" max="7"/>
    <col width="14" customWidth="1" min="8" max="8"/>
  </cols>
  <sheetData>
    <row r="1" ht="26" customHeight="1">
      <c r="A1" s="8" t="inlineStr">
        <is>
          <t>Date</t>
        </is>
      </c>
      <c r="B1" s="8" t="inlineStr">
        <is>
          <t>Person</t>
        </is>
      </c>
      <c r="C1" s="8" t="inlineStr">
        <is>
          <t>City</t>
        </is>
      </c>
      <c r="D1" s="8" t="inlineStr">
        <is>
          <t>Type</t>
        </is>
      </c>
      <c r="E1" s="8" t="inlineStr">
        <is>
          <t>What happened</t>
        </is>
      </c>
      <c r="F1" s="8" t="inlineStr">
        <is>
          <t>Outcome</t>
        </is>
      </c>
      <c r="G1" s="8" t="inlineStr">
        <is>
          <t>Next Step</t>
        </is>
      </c>
      <c r="H1" s="8" t="inlineStr">
        <is>
          <t>Next Step Date</t>
        </is>
      </c>
    </row>
    <row r="2" ht="24" customHeight="1">
      <c r="A2" s="11" t="n"/>
      <c r="B2" s="10" t="n"/>
      <c r="C2" s="10" t="n"/>
      <c r="D2" s="10" t="n"/>
      <c r="E2" s="10" t="n"/>
      <c r="F2" s="10" t="n"/>
      <c r="G2" s="10" t="n"/>
      <c r="H2" s="11" t="n"/>
    </row>
    <row r="3" ht="24" customHeight="1">
      <c r="A3" s="11" t="n"/>
      <c r="B3" s="10" t="n"/>
      <c r="C3" s="10" t="n"/>
      <c r="D3" s="10" t="n"/>
      <c r="E3" s="10" t="n"/>
      <c r="F3" s="10" t="n"/>
      <c r="G3" s="10" t="n"/>
      <c r="H3" s="11" t="n"/>
    </row>
    <row r="4" ht="24" customHeight="1">
      <c r="A4" s="11" t="n"/>
      <c r="B4" s="10" t="n"/>
      <c r="C4" s="10" t="n"/>
      <c r="D4" s="10" t="n"/>
      <c r="E4" s="10" t="n"/>
      <c r="F4" s="10" t="n"/>
      <c r="G4" s="10" t="n"/>
      <c r="H4" s="11" t="n"/>
    </row>
    <row r="5" ht="24" customHeight="1">
      <c r="A5" s="11" t="n"/>
      <c r="B5" s="10" t="n"/>
      <c r="C5" s="10" t="n"/>
      <c r="D5" s="10" t="n"/>
      <c r="E5" s="10" t="n"/>
      <c r="F5" s="10" t="n"/>
      <c r="G5" s="10" t="n"/>
      <c r="H5" s="11" t="n"/>
    </row>
    <row r="6" ht="24" customHeight="1">
      <c r="A6" s="11" t="n"/>
      <c r="B6" s="10" t="n"/>
      <c r="C6" s="10" t="n"/>
      <c r="D6" s="10" t="n"/>
      <c r="E6" s="10" t="n"/>
      <c r="F6" s="10" t="n"/>
      <c r="G6" s="10" t="n"/>
      <c r="H6" s="11" t="n"/>
    </row>
    <row r="7" ht="24" customHeight="1">
      <c r="A7" s="11" t="n"/>
      <c r="B7" s="10" t="n"/>
      <c r="C7" s="10" t="n"/>
      <c r="D7" s="10" t="n"/>
      <c r="E7" s="10" t="n"/>
      <c r="F7" s="10" t="n"/>
      <c r="G7" s="10" t="n"/>
      <c r="H7" s="11" t="n"/>
    </row>
    <row r="8" ht="24" customHeight="1">
      <c r="A8" s="11" t="n"/>
      <c r="B8" s="10" t="n"/>
      <c r="C8" s="10" t="n"/>
      <c r="D8" s="10" t="n"/>
      <c r="E8" s="10" t="n"/>
      <c r="F8" s="10" t="n"/>
      <c r="G8" s="10" t="n"/>
      <c r="H8" s="11" t="n"/>
    </row>
    <row r="9" ht="24" customHeight="1">
      <c r="A9" s="11" t="n"/>
      <c r="B9" s="10" t="n"/>
      <c r="C9" s="10" t="n"/>
      <c r="D9" s="10" t="n"/>
      <c r="E9" s="10" t="n"/>
      <c r="F9" s="10" t="n"/>
      <c r="G9" s="10" t="n"/>
      <c r="H9" s="11" t="n"/>
    </row>
    <row r="10" ht="24" customHeight="1">
      <c r="A10" s="11" t="n"/>
      <c r="B10" s="10" t="n"/>
      <c r="C10" s="10" t="n"/>
      <c r="D10" s="10" t="n"/>
      <c r="E10" s="10" t="n"/>
      <c r="F10" s="10" t="n"/>
      <c r="G10" s="10" t="n"/>
      <c r="H10" s="11" t="n"/>
    </row>
    <row r="11" ht="24" customHeight="1">
      <c r="A11" s="11" t="n"/>
      <c r="B11" s="10" t="n"/>
      <c r="C11" s="10" t="n"/>
      <c r="D11" s="10" t="n"/>
      <c r="E11" s="10" t="n"/>
      <c r="F11" s="10" t="n"/>
      <c r="G11" s="10" t="n"/>
      <c r="H11" s="11" t="n"/>
    </row>
    <row r="12" ht="24" customHeight="1">
      <c r="A12" s="11" t="n"/>
      <c r="B12" s="10" t="n"/>
      <c r="C12" s="10" t="n"/>
      <c r="D12" s="10" t="n"/>
      <c r="E12" s="10" t="n"/>
      <c r="F12" s="10" t="n"/>
      <c r="G12" s="10" t="n"/>
      <c r="H12" s="11" t="n"/>
    </row>
    <row r="13" ht="24" customHeight="1">
      <c r="A13" s="11" t="n"/>
      <c r="B13" s="10" t="n"/>
      <c r="C13" s="10" t="n"/>
      <c r="D13" s="10" t="n"/>
      <c r="E13" s="10" t="n"/>
      <c r="F13" s="10" t="n"/>
      <c r="G13" s="10" t="n"/>
      <c r="H13" s="11" t="n"/>
    </row>
    <row r="14" ht="24" customHeight="1">
      <c r="A14" s="11" t="n"/>
      <c r="B14" s="10" t="n"/>
      <c r="C14" s="10" t="n"/>
      <c r="D14" s="10" t="n"/>
      <c r="E14" s="10" t="n"/>
      <c r="F14" s="10" t="n"/>
      <c r="G14" s="10" t="n"/>
      <c r="H14" s="11" t="n"/>
    </row>
    <row r="15" ht="24" customHeight="1">
      <c r="A15" s="11" t="n"/>
      <c r="B15" s="10" t="n"/>
      <c r="C15" s="10" t="n"/>
      <c r="D15" s="10" t="n"/>
      <c r="E15" s="10" t="n"/>
      <c r="F15" s="10" t="n"/>
      <c r="G15" s="10" t="n"/>
      <c r="H15" s="11" t="n"/>
    </row>
    <row r="16" ht="24" customHeight="1">
      <c r="A16" s="11" t="n"/>
      <c r="B16" s="10" t="n"/>
      <c r="C16" s="10" t="n"/>
      <c r="D16" s="10" t="n"/>
      <c r="E16" s="10" t="n"/>
      <c r="F16" s="10" t="n"/>
      <c r="G16" s="10" t="n"/>
      <c r="H16" s="11" t="n"/>
    </row>
    <row r="17" ht="24" customHeight="1">
      <c r="A17" s="11" t="n"/>
      <c r="B17" s="10" t="n"/>
      <c r="C17" s="10" t="n"/>
      <c r="D17" s="10" t="n"/>
      <c r="E17" s="10" t="n"/>
      <c r="F17" s="10" t="n"/>
      <c r="G17" s="10" t="n"/>
      <c r="H17" s="11" t="n"/>
    </row>
    <row r="18" ht="24" customHeight="1">
      <c r="A18" s="11" t="n"/>
      <c r="B18" s="10" t="n"/>
      <c r="C18" s="10" t="n"/>
      <c r="D18" s="10" t="n"/>
      <c r="E18" s="10" t="n"/>
      <c r="F18" s="10" t="n"/>
      <c r="G18" s="10" t="n"/>
      <c r="H18" s="11" t="n"/>
    </row>
    <row r="19" ht="24" customHeight="1">
      <c r="A19" s="11" t="n"/>
      <c r="B19" s="10" t="n"/>
      <c r="C19" s="10" t="n"/>
      <c r="D19" s="10" t="n"/>
      <c r="E19" s="10" t="n"/>
      <c r="F19" s="10" t="n"/>
      <c r="G19" s="10" t="n"/>
      <c r="H19" s="11" t="n"/>
    </row>
    <row r="20" ht="24" customHeight="1">
      <c r="A20" s="11" t="n"/>
      <c r="B20" s="10" t="n"/>
      <c r="C20" s="10" t="n"/>
      <c r="D20" s="10" t="n"/>
      <c r="E20" s="10" t="n"/>
      <c r="F20" s="10" t="n"/>
      <c r="G20" s="10" t="n"/>
      <c r="H20" s="11" t="n"/>
    </row>
    <row r="21" ht="24" customHeight="1">
      <c r="A21" s="11" t="n"/>
      <c r="B21" s="10" t="n"/>
      <c r="C21" s="10" t="n"/>
      <c r="D21" s="10" t="n"/>
      <c r="E21" s="10" t="n"/>
      <c r="F21" s="10" t="n"/>
      <c r="G21" s="10" t="n"/>
      <c r="H21" s="11" t="n"/>
    </row>
    <row r="22" ht="24" customHeight="1">
      <c r="A22" s="11" t="n"/>
      <c r="B22" s="10" t="n"/>
      <c r="C22" s="10" t="n"/>
      <c r="D22" s="10" t="n"/>
      <c r="E22" s="10" t="n"/>
      <c r="F22" s="10" t="n"/>
      <c r="G22" s="10" t="n"/>
      <c r="H22" s="11" t="n"/>
    </row>
    <row r="23" ht="24" customHeight="1">
      <c r="A23" s="11" t="n"/>
      <c r="B23" s="10" t="n"/>
      <c r="C23" s="10" t="n"/>
      <c r="D23" s="10" t="n"/>
      <c r="E23" s="10" t="n"/>
      <c r="F23" s="10" t="n"/>
      <c r="G23" s="10" t="n"/>
      <c r="H23" s="11" t="n"/>
    </row>
    <row r="24" ht="24" customHeight="1">
      <c r="A24" s="11" t="n"/>
      <c r="B24" s="10" t="n"/>
      <c r="C24" s="10" t="n"/>
      <c r="D24" s="10" t="n"/>
      <c r="E24" s="10" t="n"/>
      <c r="F24" s="10" t="n"/>
      <c r="G24" s="10" t="n"/>
      <c r="H24" s="11" t="n"/>
    </row>
    <row r="25" ht="24" customHeight="1">
      <c r="A25" s="11" t="n"/>
      <c r="B25" s="10" t="n"/>
      <c r="C25" s="10" t="n"/>
      <c r="D25" s="10" t="n"/>
      <c r="E25" s="10" t="n"/>
      <c r="F25" s="10" t="n"/>
      <c r="G25" s="10" t="n"/>
      <c r="H25" s="11" t="n"/>
    </row>
    <row r="26" ht="24" customHeight="1">
      <c r="A26" s="11" t="n"/>
      <c r="B26" s="10" t="n"/>
      <c r="C26" s="10" t="n"/>
      <c r="D26" s="10" t="n"/>
      <c r="E26" s="10" t="n"/>
      <c r="F26" s="10" t="n"/>
      <c r="G26" s="10" t="n"/>
      <c r="H26" s="11" t="n"/>
    </row>
    <row r="27" ht="24" customHeight="1">
      <c r="A27" s="11" t="n"/>
      <c r="B27" s="10" t="n"/>
      <c r="C27" s="10" t="n"/>
      <c r="D27" s="10" t="n"/>
      <c r="E27" s="10" t="n"/>
      <c r="F27" s="10" t="n"/>
      <c r="G27" s="10" t="n"/>
      <c r="H27" s="11" t="n"/>
    </row>
    <row r="28" ht="24" customHeight="1">
      <c r="A28" s="11" t="n"/>
      <c r="B28" s="10" t="n"/>
      <c r="C28" s="10" t="n"/>
      <c r="D28" s="10" t="n"/>
      <c r="E28" s="10" t="n"/>
      <c r="F28" s="10" t="n"/>
      <c r="G28" s="10" t="n"/>
      <c r="H28" s="11" t="n"/>
    </row>
    <row r="29" ht="24" customHeight="1">
      <c r="A29" s="11" t="n"/>
      <c r="B29" s="10" t="n"/>
      <c r="C29" s="10" t="n"/>
      <c r="D29" s="10" t="n"/>
      <c r="E29" s="10" t="n"/>
      <c r="F29" s="10" t="n"/>
      <c r="G29" s="10" t="n"/>
      <c r="H29" s="11" t="n"/>
    </row>
    <row r="30" ht="24" customHeight="1">
      <c r="A30" s="11" t="n"/>
      <c r="B30" s="10" t="n"/>
      <c r="C30" s="10" t="n"/>
      <c r="D30" s="10" t="n"/>
      <c r="E30" s="10" t="n"/>
      <c r="F30" s="10" t="n"/>
      <c r="G30" s="10" t="n"/>
      <c r="H30" s="11" t="n"/>
    </row>
    <row r="31" ht="24" customHeight="1">
      <c r="A31" s="11" t="n"/>
      <c r="B31" s="10" t="n"/>
      <c r="C31" s="10" t="n"/>
      <c r="D31" s="10" t="n"/>
      <c r="E31" s="10" t="n"/>
      <c r="F31" s="10" t="n"/>
      <c r="G31" s="10" t="n"/>
      <c r="H31" s="11" t="n"/>
    </row>
    <row r="32" ht="24" customHeight="1">
      <c r="A32" s="11" t="n"/>
      <c r="B32" s="10" t="n"/>
      <c r="C32" s="10" t="n"/>
      <c r="D32" s="10" t="n"/>
      <c r="E32" s="10" t="n"/>
      <c r="F32" s="10" t="n"/>
      <c r="G32" s="10" t="n"/>
      <c r="H32" s="11" t="n"/>
    </row>
    <row r="33" ht="24" customHeight="1">
      <c r="A33" s="11" t="n"/>
      <c r="B33" s="10" t="n"/>
      <c r="C33" s="10" t="n"/>
      <c r="D33" s="10" t="n"/>
      <c r="E33" s="10" t="n"/>
      <c r="F33" s="10" t="n"/>
      <c r="G33" s="10" t="n"/>
      <c r="H33" s="11" t="n"/>
    </row>
    <row r="34" ht="24" customHeight="1">
      <c r="A34" s="11" t="n"/>
      <c r="B34" s="10" t="n"/>
      <c r="C34" s="10" t="n"/>
      <c r="D34" s="10" t="n"/>
      <c r="E34" s="10" t="n"/>
      <c r="F34" s="10" t="n"/>
      <c r="G34" s="10" t="n"/>
      <c r="H34" s="11" t="n"/>
    </row>
    <row r="35" ht="24" customHeight="1">
      <c r="A35" s="11" t="n"/>
      <c r="B35" s="10" t="n"/>
      <c r="C35" s="10" t="n"/>
      <c r="D35" s="10" t="n"/>
      <c r="E35" s="10" t="n"/>
      <c r="F35" s="10" t="n"/>
      <c r="G35" s="10" t="n"/>
      <c r="H35" s="11" t="n"/>
    </row>
    <row r="36" ht="24" customHeight="1">
      <c r="A36" s="11" t="n"/>
      <c r="B36" s="10" t="n"/>
      <c r="C36" s="10" t="n"/>
      <c r="D36" s="10" t="n"/>
      <c r="E36" s="10" t="n"/>
      <c r="F36" s="10" t="n"/>
      <c r="G36" s="10" t="n"/>
      <c r="H36" s="11" t="n"/>
    </row>
    <row r="37" ht="24" customHeight="1">
      <c r="A37" s="11" t="n"/>
      <c r="B37" s="10" t="n"/>
      <c r="C37" s="10" t="n"/>
      <c r="D37" s="10" t="n"/>
      <c r="E37" s="10" t="n"/>
      <c r="F37" s="10" t="n"/>
      <c r="G37" s="10" t="n"/>
      <c r="H37" s="11" t="n"/>
    </row>
    <row r="38" ht="24" customHeight="1">
      <c r="A38" s="11" t="n"/>
      <c r="B38" s="10" t="n"/>
      <c r="C38" s="10" t="n"/>
      <c r="D38" s="10" t="n"/>
      <c r="E38" s="10" t="n"/>
      <c r="F38" s="10" t="n"/>
      <c r="G38" s="10" t="n"/>
      <c r="H38" s="11" t="n"/>
    </row>
    <row r="39" ht="24" customHeight="1">
      <c r="A39" s="11" t="n"/>
      <c r="B39" s="10" t="n"/>
      <c r="C39" s="10" t="n"/>
      <c r="D39" s="10" t="n"/>
      <c r="E39" s="10" t="n"/>
      <c r="F39" s="10" t="n"/>
      <c r="G39" s="10" t="n"/>
      <c r="H39" s="11" t="n"/>
    </row>
    <row r="40" ht="24" customHeight="1">
      <c r="A40" s="11" t="n"/>
      <c r="B40" s="10" t="n"/>
      <c r="C40" s="10" t="n"/>
      <c r="D40" s="10" t="n"/>
      <c r="E40" s="10" t="n"/>
      <c r="F40" s="10" t="n"/>
      <c r="G40" s="10" t="n"/>
      <c r="H40" s="11" t="n"/>
    </row>
    <row r="41" ht="24" customHeight="1">
      <c r="A41" s="11" t="n"/>
      <c r="B41" s="10" t="n"/>
      <c r="C41" s="10" t="n"/>
      <c r="D41" s="10" t="n"/>
      <c r="E41" s="10" t="n"/>
      <c r="F41" s="10" t="n"/>
      <c r="G41" s="10" t="n"/>
      <c r="H41" s="11" t="n"/>
    </row>
    <row r="42" ht="24" customHeight="1">
      <c r="A42" s="11" t="n"/>
      <c r="B42" s="10" t="n"/>
      <c r="C42" s="10" t="n"/>
      <c r="D42" s="10" t="n"/>
      <c r="E42" s="10" t="n"/>
      <c r="F42" s="10" t="n"/>
      <c r="G42" s="10" t="n"/>
      <c r="H42" s="11" t="n"/>
    </row>
    <row r="43" ht="24" customHeight="1">
      <c r="A43" s="11" t="n"/>
      <c r="B43" s="10" t="n"/>
      <c r="C43" s="10" t="n"/>
      <c r="D43" s="10" t="n"/>
      <c r="E43" s="10" t="n"/>
      <c r="F43" s="10" t="n"/>
      <c r="G43" s="10" t="n"/>
      <c r="H43" s="11" t="n"/>
    </row>
    <row r="44" ht="24" customHeight="1">
      <c r="A44" s="11" t="n"/>
      <c r="B44" s="10" t="n"/>
      <c r="C44" s="10" t="n"/>
      <c r="D44" s="10" t="n"/>
      <c r="E44" s="10" t="n"/>
      <c r="F44" s="10" t="n"/>
      <c r="G44" s="10" t="n"/>
      <c r="H44" s="11" t="n"/>
    </row>
    <row r="45" ht="24" customHeight="1">
      <c r="A45" s="11" t="n"/>
      <c r="B45" s="10" t="n"/>
      <c r="C45" s="10" t="n"/>
      <c r="D45" s="10" t="n"/>
      <c r="E45" s="10" t="n"/>
      <c r="F45" s="10" t="n"/>
      <c r="G45" s="10" t="n"/>
      <c r="H45" s="11" t="n"/>
    </row>
    <row r="46" ht="24" customHeight="1">
      <c r="A46" s="11" t="n"/>
      <c r="B46" s="10" t="n"/>
      <c r="C46" s="10" t="n"/>
      <c r="D46" s="10" t="n"/>
      <c r="E46" s="10" t="n"/>
      <c r="F46" s="10" t="n"/>
      <c r="G46" s="10" t="n"/>
      <c r="H46" s="11" t="n"/>
    </row>
    <row r="47" ht="24" customHeight="1">
      <c r="A47" s="11" t="n"/>
      <c r="B47" s="10" t="n"/>
      <c r="C47" s="10" t="n"/>
      <c r="D47" s="10" t="n"/>
      <c r="E47" s="10" t="n"/>
      <c r="F47" s="10" t="n"/>
      <c r="G47" s="10" t="n"/>
      <c r="H47" s="11" t="n"/>
    </row>
    <row r="48" ht="24" customHeight="1">
      <c r="A48" s="11" t="n"/>
      <c r="B48" s="10" t="n"/>
      <c r="C48" s="10" t="n"/>
      <c r="D48" s="10" t="n"/>
      <c r="E48" s="10" t="n"/>
      <c r="F48" s="10" t="n"/>
      <c r="G48" s="10" t="n"/>
      <c r="H48" s="11" t="n"/>
    </row>
    <row r="49" ht="24" customHeight="1">
      <c r="A49" s="11" t="n"/>
      <c r="B49" s="10" t="n"/>
      <c r="C49" s="10" t="n"/>
      <c r="D49" s="10" t="n"/>
      <c r="E49" s="10" t="n"/>
      <c r="F49" s="10" t="n"/>
      <c r="G49" s="10" t="n"/>
      <c r="H49" s="11" t="n"/>
    </row>
    <row r="50" ht="24" customHeight="1">
      <c r="A50" s="11" t="n"/>
      <c r="B50" s="10" t="n"/>
      <c r="C50" s="10" t="n"/>
      <c r="D50" s="10" t="n"/>
      <c r="E50" s="10" t="n"/>
      <c r="F50" s="10" t="n"/>
      <c r="G50" s="10" t="n"/>
      <c r="H50" s="11" t="n"/>
    </row>
    <row r="51" ht="24" customHeight="1">
      <c r="A51" s="11" t="n"/>
      <c r="B51" s="10" t="n"/>
      <c r="C51" s="10" t="n"/>
      <c r="D51" s="10" t="n"/>
      <c r="E51" s="10" t="n"/>
      <c r="F51" s="10" t="n"/>
      <c r="G51" s="10" t="n"/>
      <c r="H51" s="11" t="n"/>
    </row>
    <row r="52" ht="24" customHeight="1">
      <c r="A52" s="11" t="n"/>
      <c r="B52" s="10" t="n"/>
      <c r="C52" s="10" t="n"/>
      <c r="D52" s="10" t="n"/>
      <c r="E52" s="10" t="n"/>
      <c r="F52" s="10" t="n"/>
      <c r="G52" s="10" t="n"/>
      <c r="H52" s="11" t="n"/>
    </row>
    <row r="53" ht="24" customHeight="1">
      <c r="A53" s="11" t="n"/>
      <c r="B53" s="10" t="n"/>
      <c r="C53" s="10" t="n"/>
      <c r="D53" s="10" t="n"/>
      <c r="E53" s="10" t="n"/>
      <c r="F53" s="10" t="n"/>
      <c r="G53" s="10" t="n"/>
      <c r="H53" s="11" t="n"/>
    </row>
    <row r="54" ht="24" customHeight="1">
      <c r="A54" s="11" t="n"/>
      <c r="B54" s="10" t="n"/>
      <c r="C54" s="10" t="n"/>
      <c r="D54" s="10" t="n"/>
      <c r="E54" s="10" t="n"/>
      <c r="F54" s="10" t="n"/>
      <c r="G54" s="10" t="n"/>
      <c r="H54" s="11" t="n"/>
    </row>
    <row r="55" ht="24" customHeight="1">
      <c r="A55" s="11" t="n"/>
      <c r="B55" s="10" t="n"/>
      <c r="C55" s="10" t="n"/>
      <c r="D55" s="10" t="n"/>
      <c r="E55" s="10" t="n"/>
      <c r="F55" s="10" t="n"/>
      <c r="G55" s="10" t="n"/>
      <c r="H55" s="11" t="n"/>
    </row>
    <row r="56" ht="24" customHeight="1">
      <c r="A56" s="11" t="n"/>
      <c r="B56" s="10" t="n"/>
      <c r="C56" s="10" t="n"/>
      <c r="D56" s="10" t="n"/>
      <c r="E56" s="10" t="n"/>
      <c r="F56" s="10" t="n"/>
      <c r="G56" s="10" t="n"/>
      <c r="H56" s="11" t="n"/>
    </row>
    <row r="57" ht="24" customHeight="1">
      <c r="A57" s="11" t="n"/>
      <c r="B57" s="10" t="n"/>
      <c r="C57" s="10" t="n"/>
      <c r="D57" s="10" t="n"/>
      <c r="E57" s="10" t="n"/>
      <c r="F57" s="10" t="n"/>
      <c r="G57" s="10" t="n"/>
      <c r="H57" s="11" t="n"/>
    </row>
    <row r="58" ht="24" customHeight="1">
      <c r="A58" s="11" t="n"/>
      <c r="B58" s="10" t="n"/>
      <c r="C58" s="10" t="n"/>
      <c r="D58" s="10" t="n"/>
      <c r="E58" s="10" t="n"/>
      <c r="F58" s="10" t="n"/>
      <c r="G58" s="10" t="n"/>
      <c r="H58" s="11" t="n"/>
    </row>
    <row r="59" ht="24" customHeight="1">
      <c r="A59" s="11" t="n"/>
      <c r="B59" s="10" t="n"/>
      <c r="C59" s="10" t="n"/>
      <c r="D59" s="10" t="n"/>
      <c r="E59" s="10" t="n"/>
      <c r="F59" s="10" t="n"/>
      <c r="G59" s="10" t="n"/>
      <c r="H59" s="11" t="n"/>
    </row>
  </sheetData>
  <pageMargins left="0.75" right="0.75" top="1" bottom="1" header="0.5" footer="0.5"/>
</worksheet>
</file>

<file path=xl/worksheets/sheet6.xml><?xml version="1.0" encoding="utf-8"?>
<worksheet xmlns="http://schemas.openxmlformats.org/spreadsheetml/2006/main">
  <sheetPr>
    <tabColor rgb="00C7B59B"/>
    <outlinePr summaryBelow="1" summaryRight="1"/>
    <pageSetUpPr/>
  </sheetPr>
  <dimension ref="B2:F23"/>
  <sheetViews>
    <sheetView showGridLines="0" workbookViewId="0">
      <selection activeCell="A1" sqref="A1"/>
    </sheetView>
  </sheetViews>
  <sheetFormatPr baseColWidth="8" defaultRowHeight="15"/>
  <cols>
    <col width="2" customWidth="1" min="1" max="1"/>
    <col width="22" customWidth="1" min="2" max="2"/>
    <col width="22" customWidth="1" min="3" max="3"/>
    <col width="22" customWidth="1" min="4" max="4"/>
    <col width="22" customWidth="1" min="5" max="5"/>
    <col width="22" customWidth="1" min="6" max="6"/>
  </cols>
  <sheetData>
    <row r="2">
      <c r="B2" s="2" t="inlineStr">
        <is>
          <t>DEAR GLORY · REFERENCE</t>
        </is>
      </c>
    </row>
    <row r="3" ht="22" customHeight="1">
      <c r="B3" s="4" t="inlineStr">
        <is>
          <t>Dropdown values for the CRM. Edit here, dropdowns update.</t>
        </is>
      </c>
    </row>
    <row r="5">
      <c r="B5" s="8" t="inlineStr">
        <is>
          <t>Types</t>
        </is>
      </c>
      <c r="C5" s="8" t="inlineStr">
        <is>
          <t>Stages</t>
        </is>
      </c>
      <c r="D5" s="8" t="inlineStr">
        <is>
          <t>Regions</t>
        </is>
      </c>
      <c r="E5" s="8" t="inlineStr">
        <is>
          <t>Status</t>
        </is>
      </c>
      <c r="F5" s="8" t="inlineStr">
        <is>
          <t>Touch Types</t>
        </is>
      </c>
    </row>
    <row r="6">
      <c r="B6" s="34" t="inlineStr">
        <is>
          <t>Collector</t>
        </is>
      </c>
      <c r="C6" s="34" t="inlineStr">
        <is>
          <t>Patron</t>
        </is>
      </c>
      <c r="D6" s="34" t="inlineStr">
        <is>
          <t>US-NE</t>
        </is>
      </c>
      <c r="E6" s="34" t="inlineStr">
        <is>
          <t>Active</t>
        </is>
      </c>
      <c r="F6" s="34" t="inlineStr">
        <is>
          <t>Studio Visit</t>
        </is>
      </c>
    </row>
    <row r="7">
      <c r="B7" s="34" t="inlineStr">
        <is>
          <t>Curator</t>
        </is>
      </c>
      <c r="C7" s="34" t="inlineStr">
        <is>
          <t>Deep</t>
        </is>
      </c>
      <c r="D7" s="34" t="inlineStr">
        <is>
          <t>US-South</t>
        </is>
      </c>
      <c r="E7" s="34" t="inlineStr">
        <is>
          <t>Dormant</t>
        </is>
      </c>
      <c r="F7" s="34" t="inlineStr">
        <is>
          <t>DM</t>
        </is>
      </c>
    </row>
    <row r="8">
      <c r="B8" s="34" t="inlineStr">
        <is>
          <t>Gallerist</t>
        </is>
      </c>
      <c r="C8" s="34" t="inlineStr">
        <is>
          <t>Active</t>
        </is>
      </c>
      <c r="D8" s="34" t="inlineStr">
        <is>
          <t>US-Midwest</t>
        </is>
      </c>
      <c r="E8" s="34" t="inlineStr">
        <is>
          <t>Lost</t>
        </is>
      </c>
      <c r="F8" s="34" t="inlineStr">
        <is>
          <t>Email</t>
        </is>
      </c>
    </row>
    <row r="9">
      <c r="B9" s="34" t="inlineStr">
        <is>
          <t>Writer</t>
        </is>
      </c>
      <c r="C9" s="34" t="inlineStr">
        <is>
          <t>Warm</t>
        </is>
      </c>
      <c r="D9" s="34" t="inlineStr">
        <is>
          <t>US-West</t>
        </is>
      </c>
      <c r="E9" s="34" t="inlineStr">
        <is>
          <t>Archived</t>
        </is>
      </c>
      <c r="F9" s="34" t="inlineStr">
        <is>
          <t>Phone</t>
        </is>
      </c>
    </row>
    <row r="10">
      <c r="B10" s="34" t="inlineStr">
        <is>
          <t>Peer Artist</t>
        </is>
      </c>
      <c r="C10" s="34" t="inlineStr">
        <is>
          <t>Cold</t>
        </is>
      </c>
      <c r="D10" s="34" t="inlineStr">
        <is>
          <t>EU</t>
        </is>
      </c>
      <c r="F10" s="34" t="inlineStr">
        <is>
          <t>Show</t>
        </is>
      </c>
    </row>
    <row r="11">
      <c r="B11" s="34" t="inlineStr">
        <is>
          <t>Advisor</t>
        </is>
      </c>
      <c r="C11" s="34" t="inlineStr">
        <is>
          <t>Dormant</t>
        </is>
      </c>
      <c r="D11" s="34" t="inlineStr">
        <is>
          <t>UK</t>
        </is>
      </c>
      <c r="F11" s="34" t="inlineStr">
        <is>
          <t>Fair</t>
        </is>
      </c>
    </row>
    <row r="12">
      <c r="B12" s="34" t="inlineStr">
        <is>
          <t>Institution</t>
        </is>
      </c>
      <c r="C12" s="34" t="inlineStr">
        <is>
          <t>Lost</t>
        </is>
      </c>
      <c r="D12" s="34" t="inlineStr">
        <is>
          <t>LATAM</t>
        </is>
      </c>
      <c r="F12" s="34" t="inlineStr">
        <is>
          <t>Intro</t>
        </is>
      </c>
    </row>
    <row r="13">
      <c r="B13" s="34" t="inlineStr">
        <is>
          <t>Publication</t>
        </is>
      </c>
      <c r="D13" s="34" t="inlineStr">
        <is>
          <t>Asia</t>
        </is>
      </c>
      <c r="F13" s="34" t="inlineStr">
        <is>
          <t>Letter</t>
        </is>
      </c>
    </row>
    <row r="14">
      <c r="B14" s="34" t="inlineStr">
        <is>
          <t>Producer</t>
        </is>
      </c>
      <c r="D14" s="34" t="inlineStr">
        <is>
          <t>Africa</t>
        </is>
      </c>
      <c r="F14" s="34" t="inlineStr">
        <is>
          <t>Office Hours</t>
        </is>
      </c>
    </row>
    <row r="15">
      <c r="B15" s="34" t="inlineStr">
        <is>
          <t>Sponsor</t>
        </is>
      </c>
      <c r="D15" s="34" t="inlineStr">
        <is>
          <t>MENA</t>
        </is>
      </c>
      <c r="F15" s="34" t="inlineStr">
        <is>
          <t>Other</t>
        </is>
      </c>
    </row>
    <row r="16">
      <c r="B16" s="34" t="inlineStr">
        <is>
          <t>Other</t>
        </is>
      </c>
      <c r="D16" s="34" t="inlineStr">
        <is>
          <t>Oceania</t>
        </is>
      </c>
    </row>
    <row r="17">
      <c r="D17" s="34" t="inlineStr">
        <is>
          <t>Other</t>
        </is>
      </c>
    </row>
    <row r="22">
      <c r="B22" s="2" t="inlineStr">
        <is>
          <t>USAGE NOTE</t>
        </is>
      </c>
    </row>
    <row r="23" ht="70" customHeight="1">
      <c r="B23" s="33" t="inlineStr">
        <is>
          <t>The dropdowns on the Relationships sheet are baked into the data validation rules — they reference fixed lists. If you want to extend the list (e.g., add a new Type), update the value in the Relationships data-validation list directly, or paste a new value into the cell. Excel will accept it and warn you, not block you.</t>
        </is>
      </c>
    </row>
  </sheetData>
  <mergeCells count="1">
    <mergeCell ref="B23:F2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2026-05-29T01:28:05Z</dcterms:created>
  <dcterms:modified xsi:type="dcterms:W3CDTF">2026-05-29T01:28:05Z</dcterms:modified>
</cp:coreProperties>
</file>